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0" yWindow="0" windowWidth="18810" windowHeight="9735" tabRatio="925" firstSheet="2" activeTab="3"/>
  </bookViews>
  <sheets>
    <sheet name="Титульный лист" sheetId="1" r:id="rId1"/>
    <sheet name="Стандарт раскрытия информации" sheetId="2" state="hidden" r:id="rId2"/>
    <sheet name="1_Информация о тарифе" sheetId="3" r:id="rId3"/>
    <sheet name="2_Годовой отчёт" sheetId="4" r:id="rId4"/>
    <sheet name="3_Качество услуг" sheetId="5" r:id="rId5"/>
    <sheet name="4_Инвестпрограмма" sheetId="6" r:id="rId6"/>
    <sheet name="5_Квартальное" sheetId="7" r:id="rId7"/>
    <sheet name="6_Условия поставки" sheetId="8" r:id="rId8"/>
    <sheet name="7_Форма заявки" sheetId="9" r:id="rId9"/>
  </sheets>
  <externalReferences>
    <externalReference r:id="rId12"/>
  </externalReferences>
  <definedNames>
    <definedName name="_xlnm.Print_Area" localSheetId="1">'Стандарт раскрытия информации'!#REF!</definedName>
  </definedNames>
  <calcPr fullCalcOnLoad="1"/>
</workbook>
</file>

<file path=xl/sharedStrings.xml><?xml version="1.0" encoding="utf-8"?>
<sst xmlns="http://schemas.openxmlformats.org/spreadsheetml/2006/main" count="281" uniqueCount="211">
  <si>
    <t>Наименование показателя</t>
  </si>
  <si>
    <t>Примечание</t>
  </si>
  <si>
    <t>Ответственный за предоставление информации</t>
  </si>
  <si>
    <t>о ценах (тарифах) на регулируемые товары и услуги и надбавках к этим ценам (тарифам)</t>
  </si>
  <si>
    <t>Информация к раскрытию</t>
  </si>
  <si>
    <t>Содержание информации</t>
  </si>
  <si>
    <t>б) о выручке от регулируемой деятельности (тыс. рублей);</t>
  </si>
  <si>
    <t>в) о себестоимости производимых товаров (оказываемых услуг) по регулируемому виду деятельности (тыс. рублей), включающей:</t>
  </si>
  <si>
    <t>расходы на химреагенты, используемые в технологическом процессе;</t>
  </si>
  <si>
    <t>расходы на оплату труда и отчисления на социальные нужды основного производственного персонала;</t>
  </si>
  <si>
    <t>расходы на амортизацию основных производственных средств и аренду имущества, используемого в технологическом процессе;</t>
  </si>
  <si>
    <t>общепроизводственные (цеховые) расходы, в том числе расходы на оплату труда и отчисления на социальные нужды;</t>
  </si>
  <si>
    <t>общехозяйственные (управленческие) расходы, в том числе расходы на оплату труда и отчисления на социальные нужды;</t>
  </si>
  <si>
    <t>расходы на ремонт (капитальный и текущий) основных производственных средств;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</si>
  <si>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процесса;</t>
  </si>
  <si>
    <t>г) о валовой прибыли от продажи товаров и услуг по регулируемому виду деятельности (тыс. рублей);</t>
  </si>
  <si>
    <t>ж) о годовой бухгалтерской отчетности, включая бухгалтерский баланс и приложения к нему (раскрывается регулируемыми организациями, выручка от регулируемой деятельности которых превышает 80 процентов совокупной выручки за отчетный год);</t>
  </si>
  <si>
    <t>а) о цели инвестиционной программы;</t>
  </si>
  <si>
    <t>б) о сроках начала и окончания реализации инвестиционной программы;</t>
  </si>
  <si>
    <t>в) о потребностях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 (тыс. рублей);</t>
  </si>
  <si>
    <t>г) о показателях эффективности реализации инвестиционной программы, а также об изменении технико-экономических показателей регулируемой организации (с разбивкой по мероприятиям);</t>
  </si>
  <si>
    <t>д) об использовании инвестиционных средств за отчетный год с разбивкой по кварталам, мероприятиям и источникам финансирования инвестиционной программы (тыс. рублей).</t>
  </si>
  <si>
    <t>Срок размещения информации</t>
  </si>
  <si>
    <t>Наименование организации</t>
  </si>
  <si>
    <t>ИНН</t>
  </si>
  <si>
    <t>КПП</t>
  </si>
  <si>
    <t>Местонахождение (адрес)</t>
  </si>
  <si>
    <t>Период действия принятого тарифа</t>
  </si>
  <si>
    <t>630088, г.Новосибирск, ул.Сибиряков-Гвардейцев, 56</t>
  </si>
  <si>
    <t>Департамент по тарифам Новосибирской области</t>
  </si>
  <si>
    <t>Информация об основных показателях финансово-хозяйственной деятельности организации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</si>
  <si>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</si>
  <si>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</si>
  <si>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</si>
  <si>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</si>
  <si>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</si>
  <si>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г) валовая прибыль от продажи товаров и услуг по регулируемому виду деятельности (тыс. рублей)</t>
  </si>
  <si>
    <t>Дирекция по экономике и финансам</t>
  </si>
  <si>
    <t>Управление главного энергетика Сервисно-технического центра</t>
  </si>
  <si>
    <t>Пункт стандарта</t>
  </si>
  <si>
    <t>30 дней со дня принятия соответствующего решения об установлении тарифа (надбавки) на очередной период регулирования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</si>
  <si>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</si>
  <si>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№ п/п</t>
  </si>
  <si>
    <t>Значение</t>
  </si>
  <si>
    <t>Информация об инвестиционных программах и отчётах об их реализации</t>
  </si>
  <si>
    <t>Информация о ценах (тарифах) на регулируемые тавары и услуги и надбавки к этим ценам (товарам)</t>
  </si>
  <si>
    <t>Условия, на которых осуществляется поставка регулируемых товаров и (или) оказание регулируемых услуг</t>
  </si>
  <si>
    <t>Срок предоставления информации</t>
  </si>
  <si>
    <t>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деятельности);</t>
  </si>
  <si>
    <t>расходы на покупаемую электрическую энергию (мощность), потребляемую оборудованием, используемым в технологическом процессе, с указанием средневзвешенной стоимости 1 кВт·ч и объеме приобретения электрической энергии;</t>
  </si>
  <si>
    <t>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качества;</t>
  </si>
  <si>
    <t>об инвестиционных программах и отчетах об их реализации;</t>
  </si>
  <si>
    <t>об условиях, на которых осуществляется поставка регулируемых товаров и (или) оказание регулируемых услуг;</t>
  </si>
  <si>
    <t>Надбавка к тарифу</t>
  </si>
  <si>
    <t>расходы на покупаемую электрическую энергию (мощность), потребляемую оборудованием, используемым в технологическом процессе, с указанием средневзвешенной стоимости 1 кВт·ч и объеме приобретения электрической энергии</t>
  </si>
  <si>
    <t>Стандарт раскрытия информации в сфере водоотведения</t>
  </si>
  <si>
    <t>а) об утвержденных тарифах на водоотведение и (или) очистку сточных вод;</t>
  </si>
  <si>
    <t>В отношении каждой из групп сведений, указанных в пункте 45 настоящего документа, указываются наименование регулирующего органа, принявшего решение об утверждении цен (тарифов) и надбавок к ним, реквизиты (дата и номер) такого решения, величина установленного тарифа или надбавки, срок действия тарифа или надбавки, а также источник официального опубликования решения.</t>
  </si>
  <si>
    <t xml:space="preserve">30 дней со дня принятия соответствующего решения об установлении тарифа (надбавки) на очередной период регулирования </t>
  </si>
  <si>
    <t>б) об утвержденных надбавках к ценам (тарифам) на водоотведение и (или) очистку сточных вод для потребителей;</t>
  </si>
  <si>
    <t>в) об утвержденных надбавках к тарифам регулируемых организаций на водоотведение и (или) очистку сточных вод;</t>
  </si>
  <si>
    <t>г) об утвержденных тарифах на подключение создаваемых (реконструируемых) объектов недвижимости к системе водоотведения или объекту очистки сточных вод;</t>
  </si>
  <si>
    <t>д) об утвержденных тарифах регулируемых организаций на подключение к системе водоотведения или объекту очистки сточных вод.</t>
  </si>
  <si>
    <t>а) о виде регулируемой деятельности (водоотведение, очистка сточных вод, транспортирование стоков, обработка осадка, утилизация осадка сточных вод);</t>
  </si>
  <si>
    <t>п.а-ж - Дирекция по экономике и финансам                                     п.з-н - Управление главного энергетика Сервисно-технического центра</t>
  </si>
  <si>
    <t>расходы на оплату услуг по перекачке и очистке сточных вод другими организациями;</t>
  </si>
  <si>
    <t>д) о чистой прибыли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рублей);</t>
  </si>
  <si>
    <t>е) об изменении стоимости основных фондов, в том числе за счет ввода (вывода) из эксплуатации (тыс. рублей);</t>
  </si>
  <si>
    <t>з) об объеме сточных вод, принятых от потребителей оказываемых услуг (тыс. куб. м);</t>
  </si>
  <si>
    <t>и) об объеме сточных вод, принятых от других регулируемых организаций в сфере водоотведения и (или) очистки сточных вод (тыс. куб. м);</t>
  </si>
  <si>
    <t>к) об объеме сточных вод, пропущенных через очистные сооружения (тыс. куб. м);</t>
  </si>
  <si>
    <t>л) о протяженности канализационных сетей (в однотрубном исчислении) (км);</t>
  </si>
  <si>
    <t>м) о количестве насосных станций и очистных сооружений (штук);</t>
  </si>
  <si>
    <t>н) о среднесписочной численности основного производственного персонала (человек).</t>
  </si>
  <si>
    <t>а) о показателях аварийности на канализационных сетях и количестве засоров для самотечных сетей (единиц на км);</t>
  </si>
  <si>
    <t>б) об общем количестве проведенных проб на сбросе очищенных (частично очищенных) сточных вод по следующим показателям:</t>
  </si>
  <si>
    <t>взвешенные вещества;</t>
  </si>
  <si>
    <t>БПК5;</t>
  </si>
  <si>
    <t>аммоний-ион;</t>
  </si>
  <si>
    <t>нитрит-анион;</t>
  </si>
  <si>
    <t>фосфаты (по P);</t>
  </si>
  <si>
    <t>нефтепродукты;</t>
  </si>
  <si>
    <t>микробиология;</t>
  </si>
  <si>
    <t>в) о количестве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</si>
  <si>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микробиология.</t>
  </si>
  <si>
    <t>В официальных печатных изданиях сведения, указанные в подпунктах "в" - "д" пункта 49 настоящего документа, публикуются в отношении мероприятий инвестиционной программы, доля расходов на реализацию каждого из которых превышает 5 процентов суммы финансирования инвестиционной программы за отчетный год.</t>
  </si>
  <si>
    <t>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или объекту очистки сточных вод;</t>
  </si>
  <si>
    <t>а) о количестве поданных и зарегистрированных заявок на подключение к системе водоотведения и объекту очистки сточных вод;</t>
  </si>
  <si>
    <t>б) о количестве исполненных заявок на подключение к системе водоотведения и объекту очистки сточных вод;</t>
  </si>
  <si>
    <t>в) о количестве заявок на подключение к системе водоотведения и объекту очистки сточных вод, в отношении которых принято решение об отказе в подключении;</t>
  </si>
  <si>
    <t>г) о резерве мощности системы водоотведения и (или) объекта очистки сточных вод. 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публикуется в отношении каждой системы водоотведения и объекта очистки сточных вод.</t>
  </si>
  <si>
    <t>Информация об условиях, на которых осуществляется поставка регулируемых товаров и (или) оказание регулируемых услуг, содержит сведения об условиях публичных договоров поставок регулируемых товаров, оказания регулируемых услуг, в том числе договоров на подключение к системе водоотведения и (или) объекту очистки сточных вод.</t>
  </si>
  <si>
    <t>о порядке выполнения технологических, технических и других мероприятий, связанных с подключением к системе водоотведения или объекту очистки сточных вод.</t>
  </si>
  <si>
    <t>а) форму заявки на подключение к системе водоотведения или объекту очистки сточных вод;</t>
  </si>
  <si>
    <t>б) перечень и формы документов, представляемых одновременно с заявкой на подключение к системе водоотведения или объекту очистки сточных вод;</t>
  </si>
  <si>
    <t>в)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водоотведения или объекту очистки сточных вод, принятии решения и уведомлении о принятом решении;</t>
  </si>
  <si>
    <t>г) телефоны и адреса службы, ответственной за прием и обработку заявок на подключение к системе водоотведения или объекту очистки сточных вод.</t>
  </si>
  <si>
    <t>Раскрытия информации в сфере оказания услуг по водоотведению</t>
  </si>
  <si>
    <t>а) вид регулируемой деятельности (водоотведение, очистка сточных вод, транспортирование стоков, обработка осадка, утилизация осадка сточных вод)</t>
  </si>
  <si>
    <t>б) выручка от регулируемой деятельности (тыс. рублей)</t>
  </si>
  <si>
    <t>д) 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рублей)</t>
  </si>
  <si>
    <t>е) изменение стоимости основных фондов, в том числе за счет ввода (вывода) из эксплуатации (тыс. рублей)</t>
  </si>
  <si>
    <t>з) объём сточных вод, принятых от потребителей оказываемых услуг (тыс. куб. м)</t>
  </si>
  <si>
    <t>и) объём сточных вод, принятых от других регулируемых организаций в сфере водоотведения и (или) очистки сточных вод (тыс. куб. м)</t>
  </si>
  <si>
    <t>к) объём сточных вод, пропущенных через очистные сооружения (тыс. куб. м)</t>
  </si>
  <si>
    <t>л) протяженность канализационных сетей (в однотрубном исчислении) (км)</t>
  </si>
  <si>
    <t>м) количество насосных станций и очистных сооружений (штук)</t>
  </si>
  <si>
    <t>н) среднесписочная численности основного производственного персонала (человек)</t>
  </si>
  <si>
    <t>расходы на оплату услуг по перекачке и очистке сточных вод другими организациями</t>
  </si>
  <si>
    <t>расходы на оплату труда и отчисления на социальные нужды</t>
  </si>
  <si>
    <t xml:space="preserve">общепроизводственные (цеховые) расходы, в том числе </t>
  </si>
  <si>
    <t xml:space="preserve">общехозяйственные (управленческие) расходы, в том числе </t>
  </si>
  <si>
    <t>общее количество проведенных проб на сбросе очищенных (частично очищенных) сточных вод по следующим показателям:</t>
  </si>
  <si>
    <t>взвешенные вещества</t>
  </si>
  <si>
    <t>БПК5</t>
  </si>
  <si>
    <t>аммоний-ион</t>
  </si>
  <si>
    <t>нитрит-анион</t>
  </si>
  <si>
    <t>фосфаты (по P)</t>
  </si>
  <si>
    <t>нефтепродукты</t>
  </si>
  <si>
    <t>микробиология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</si>
  <si>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t>
  </si>
  <si>
    <t>количество поданных и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</si>
  <si>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</si>
  <si>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в отношении которых принято решение об отказе в подключении</t>
  </si>
  <si>
    <t>Порядок выполнения технологических, технических и других мероприятий, связанных с подключением к системе водоотведения</t>
  </si>
  <si>
    <t>1. Форма заявки на подключение к системе водоотведения или объекту очистки сточных вод</t>
  </si>
  <si>
    <t>2. Перечень и формы документов, представляемых одновременно с заявкой на подключение к системе водоотведения или объекту очистки сточных вод</t>
  </si>
  <si>
    <t>4. Телефоны и адреса службы, ответственной за прием и обработку заявок на подключение к системе водоотведения или объекту очистки сточных вод</t>
  </si>
  <si>
    <t>Начальнику Управления по корпоративным и правовым вопросам</t>
  </si>
  <si>
    <t>ФИО</t>
  </si>
  <si>
    <t xml:space="preserve">Руководитель                                                                                                     ФИО                            </t>
  </si>
  <si>
    <t xml:space="preserve"> МП</t>
  </si>
  <si>
    <t>* ситуационный план земельного участка, на котором расположен объект ;</t>
  </si>
  <si>
    <t>* расчет  величины необходимой подключаемой нагрузки;</t>
  </si>
  <si>
    <t>* сведения о заявителе: почтовый адрес, телефон (факс);</t>
  </si>
  <si>
    <t>Начальник УГЭ - главный энергетик    - 298-93-89</t>
  </si>
  <si>
    <t>технический отдел  - 298-93-92</t>
  </si>
  <si>
    <t>2. оплата производится:</t>
  </si>
  <si>
    <t>Условия приема сточных вод</t>
  </si>
  <si>
    <t>Договоры на подключение к системе канализации не заключаются</t>
  </si>
  <si>
    <t>резерв мощности системы водоотведения и (или) объекта очистки сточных вод. 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публикуется в отношении каждой системы водоотведения и объекта очистки сточных вод, куб.м/ квартал</t>
  </si>
  <si>
    <t>Затраты на реализацию инвестиционных программ в формировании тарифа не участвуют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</si>
  <si>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водоотведения, принятии решения и уведомлении о принятом решении</t>
  </si>
  <si>
    <t>нет</t>
  </si>
  <si>
    <t>1. количество сбрасываемых стоков  считается равным количеству потребленной холодной воды, определенному по приборам учета,  а при их отсутствии -  по расчету.</t>
  </si>
  <si>
    <t>Начальнику УГЭ - главному энергетику</t>
  </si>
  <si>
    <t>*  копия правоустанавливающих документов на земельный участок (для правообладателя земельного участка);</t>
  </si>
  <si>
    <t>* копия правоустанавливающих документов на объект(для правообладателя объекта);</t>
  </si>
  <si>
    <t>Адрес: г.Новосибирск, ул.Сибиряков-Гвардейцев,56</t>
  </si>
  <si>
    <t>Наименование</t>
  </si>
  <si>
    <t>Период действия тарифа</t>
  </si>
  <si>
    <t xml:space="preserve">Потребители </t>
  </si>
  <si>
    <t>Население</t>
  </si>
  <si>
    <t xml:space="preserve">1. 30 дней со дня принятия соответствующего решения об установлении тарифа (надбавки) на очередной период регулирования;                                                  2. Не позднее 30 дней со дня сдачи годового бухгалтерского баланса в налоговые органы (01.04.2014) </t>
  </si>
  <si>
    <t xml:space="preserve">Не позднее 30 дней со дня сдачи годового бухгалтерского баланса в налоговые органы (01.04.2014) </t>
  </si>
  <si>
    <t xml:space="preserve">1. 30 дней со дня принятия соответствующего решения об установлении тарифа (надбавки) на очередной период регулирования ;                                                 2. Не позднее 30 дней со дня сдачи годового бухгалтерского баланса в налоговые органы (01.04.2014) </t>
  </si>
  <si>
    <t>10.04.2013, 10.07.2013, 10.10.2013, 10.01.2014</t>
  </si>
  <si>
    <t>Ежеквартально (до 15.04.2013, 15.07.2013, 15.10.2013, 15.01.2014)</t>
  </si>
  <si>
    <t>Фирменное наименование организации</t>
  </si>
  <si>
    <t>Основной государственный регистрационный номер</t>
  </si>
  <si>
    <t>Зарегестрировано инспекцией Министерства Российской Федерации по налогам и сборам по Кировскому району г. Новосибирска 11.05.1994 г., за основным государственным регистрационным номером 1025401300748, свидетельство о государственной регистрации юридического лица серия 54 №001000235</t>
  </si>
  <si>
    <t>Почтовый адрес</t>
  </si>
  <si>
    <r>
      <t xml:space="preserve">Почтовый адрес: 630088, г.Новосибирск, ул.Сибиряков-Гвардейцев, 56.
Адрес фактического местонахождения органов управления регулируемой организации: 630088, г.Новосибирск, ул.Сибиряков-Гвардейцев, 56.
Контактные телефоны (383) 298-91-10.
Официальный сайт в сети "Интернет" </t>
    </r>
    <r>
      <rPr>
        <u val="single"/>
        <sz val="11"/>
        <color indexed="30"/>
        <rFont val="Arial Narrow"/>
        <family val="2"/>
      </rPr>
      <t>www.elsib.ru</t>
    </r>
    <r>
      <rPr>
        <sz val="11"/>
        <color indexed="8"/>
        <rFont val="Arial Narrow"/>
        <family val="2"/>
      </rPr>
      <t xml:space="preserve">.
Адрес электронной почты </t>
    </r>
    <r>
      <rPr>
        <u val="single"/>
        <sz val="11"/>
        <color indexed="30"/>
        <rFont val="Arial Narrow"/>
        <family val="2"/>
      </rPr>
      <t>elsib@elsib.ru</t>
    </r>
    <r>
      <rPr>
        <sz val="11"/>
        <color indexed="8"/>
        <rFont val="Arial Narrow"/>
        <family val="2"/>
      </rPr>
      <t>.</t>
    </r>
  </si>
  <si>
    <t>Режим работы регулируемой организации</t>
  </si>
  <si>
    <t>Понедельник-пятница с 8-00 до 16-30</t>
  </si>
  <si>
    <t>Вид регулируемой деятельности</t>
  </si>
  <si>
    <t>Протяженность канализационных сетей 
(в однотрубном исчислении)</t>
  </si>
  <si>
    <t>5,592 км</t>
  </si>
  <si>
    <t>1 шт</t>
  </si>
  <si>
    <t>Наименование органа регулирования, принявшего решение об утверждении тарифов</t>
  </si>
  <si>
    <t>Реквизиты (дата и номер) решения</t>
  </si>
  <si>
    <t>Источник официального опубликования решения</t>
  </si>
  <si>
    <r>
      <t xml:space="preserve">сайт Департамента по тарифам Новосибирской области </t>
    </r>
    <r>
      <rPr>
        <u val="single"/>
        <sz val="11"/>
        <color indexed="30"/>
        <rFont val="Arial Narrow"/>
        <family val="2"/>
      </rPr>
      <t xml:space="preserve">www.tarif.nso.ru </t>
    </r>
  </si>
  <si>
    <t>ж) годовая бухгалтерская отчетность, включая бухгалтерский баланс и приложения к нему (раскрывается регулируемыми организациями, выручка от регулируемой деятельности которых превышает 80 процентов совокупной выручки за отчетный год)</t>
  </si>
  <si>
    <t>Водоотведение, Транспортировка сточных вод</t>
  </si>
  <si>
    <t>-</t>
  </si>
  <si>
    <t>в) себестоимость производимых товаров (оказываемых услуг) по регулируемому виду деятельности (тыс. рублей), включающей:</t>
  </si>
  <si>
    <t>показатели аварийности на канализационных сетях и количество засоров для самотечных сетей (единиц на км)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</si>
  <si>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</si>
  <si>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 xml:space="preserve">         Прошу выдать технические условия  на подключение к сетям водоснабжения и канализации для помещения  площадью_______кв. м, расположенном в ____________.  Режим работы_________час.  Кол-во работников _________ чел. Водопотребление на производственные нужды __________________куб.м/сутки                                                                             </t>
  </si>
  <si>
    <t xml:space="preserve"> - до 15 числа месяца, следующего за расчетным, на основании счета, при наличии подписанного акта об оказании услуг по транспортировке холодной воды и счета-фактуры </t>
  </si>
  <si>
    <t>НПО "ЭЛСИБ" ПАО
Генеральный директор Общества Безмельницын Дмитрий Аркадьевич</t>
  </si>
  <si>
    <t>Информация о тарифе на водоотведение и транспортировку сточных вод</t>
  </si>
  <si>
    <t>НПО "ЭЛСИБ" ПАО</t>
  </si>
  <si>
    <t>Транспортировка сточных вод</t>
  </si>
  <si>
    <t>Заявитель письменно обращается о выдаче технических условий на подключение. Управление главного энергетика НПО "ЭЛСИБ" ПАО рассматривает возможность подключения и выдает технические условия для подключения.</t>
  </si>
  <si>
    <t>Информация о регулируемой организации (общая информация)</t>
  </si>
  <si>
    <t>Количество насосных станций и очистных сооружений</t>
  </si>
  <si>
    <t>Приказ от 29.11.2017 №603-В
Приказ от 16.11.2017 №464-В</t>
  </si>
  <si>
    <t>с 01.01.2018 по 31.12.2018</t>
  </si>
  <si>
    <t>01.01.2018 - 30.06.2018</t>
  </si>
  <si>
    <t>01.07.2018 - 31.12.2018</t>
  </si>
  <si>
    <t>Тариф на водоотведение (Приказ от 29.11.2017 №603-В)</t>
  </si>
  <si>
    <t>Тариф на транспортировку сточных вод (Приказ от 16.11.2017 №464-В)</t>
  </si>
  <si>
    <t>11,16 руб./м3</t>
  </si>
  <si>
    <t>11,50 руб./м3</t>
  </si>
  <si>
    <t>13,17 руб./м3</t>
  </si>
  <si>
    <t>13,57 руб./м3</t>
  </si>
  <si>
    <t>12,96 руб./м3</t>
  </si>
  <si>
    <t>13,34 руб./м3</t>
  </si>
  <si>
    <t>Плановый показатель на 2018 год</t>
  </si>
  <si>
    <t>1 квартал 2018</t>
  </si>
  <si>
    <t>2 квартал 2018</t>
  </si>
  <si>
    <t>3 квартал 2018</t>
  </si>
  <si>
    <t>4 квартал 2018</t>
  </si>
  <si>
    <t>1 квартал</t>
  </si>
  <si>
    <t>2 квартал</t>
  </si>
  <si>
    <t>3 квартал</t>
  </si>
  <si>
    <t>4 квартал</t>
  </si>
  <si>
    <t>2018 год</t>
  </si>
  <si>
    <t>Фактический показатель за 2018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</si>
</sst>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  <numFmt numFmtId="179" formatCode="#,##0.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sz val="11"/>
      <color indexed="8"/>
      <name val="Arial Narrow"/>
      <family val="2"/>
    </font>
    <font>
      <u val="single"/>
      <sz val="11"/>
      <color indexed="3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10"/>
      <name val="Arial Narrow"/>
      <family val="2"/>
    </font>
    <font>
      <u val="single"/>
      <sz val="11"/>
      <color indexed="12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rgb="FFFF0000"/>
      <name val="Arial Narrow"/>
      <family val="2"/>
    </font>
    <font>
      <u val="single"/>
      <sz val="11"/>
      <color theme="10"/>
      <name val="Arial Narrow"/>
      <family val="2"/>
    </font>
    <font>
      <sz val="14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2" tint="-0.499969989061355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2" tint="-0.4999699890613556"/>
      </bottom>
    </border>
    <border>
      <left style="thin">
        <color theme="2" tint="-0.4999699890613556"/>
      </left>
      <right style="thin">
        <color theme="2" tint="-0.4999699890613556"/>
      </right>
      <top>
        <color indexed="63"/>
      </top>
      <bottom style="thin">
        <color theme="2" tint="-0.4999699890613556"/>
      </bottom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>
        <color indexed="63"/>
      </bottom>
    </border>
    <border>
      <left style="thin">
        <color theme="2" tint="-0.4999699890613556"/>
      </left>
      <right style="thin">
        <color theme="2" tint="-0.4999699890613556"/>
      </right>
      <top>
        <color indexed="63"/>
      </top>
      <bottom>
        <color indexed="63"/>
      </bottom>
    </border>
    <border>
      <left style="thin">
        <color theme="2" tint="-0.4999699890613556"/>
      </left>
      <right>
        <color indexed="63"/>
      </right>
      <top style="thin">
        <color theme="2" tint="-0.4999699890613556"/>
      </top>
      <bottom style="thin">
        <color theme="2" tint="-0.4999699890613556"/>
      </bottom>
    </border>
    <border>
      <left>
        <color indexed="63"/>
      </left>
      <right>
        <color indexed="63"/>
      </right>
      <top style="thin">
        <color theme="2" tint="-0.4999699890613556"/>
      </top>
      <bottom style="thin">
        <color theme="2" tint="-0.4999699890613556"/>
      </bottom>
    </border>
    <border>
      <left>
        <color indexed="63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7" fillId="33" borderId="10" xfId="0" applyFont="1" applyFill="1" applyBorder="1" applyAlignment="1">
      <alignment horizontal="justify" vertical="center"/>
    </xf>
    <xf numFmtId="0" fontId="47" fillId="0" borderId="0" xfId="0" applyFont="1" applyAlignment="1">
      <alignment/>
    </xf>
    <xf numFmtId="0" fontId="47" fillId="0" borderId="0" xfId="0" applyFont="1" applyAlignment="1">
      <alignment vertical="center"/>
    </xf>
    <xf numFmtId="0" fontId="47" fillId="8" borderId="10" xfId="0" applyFont="1" applyFill="1" applyBorder="1" applyAlignment="1">
      <alignment horizontal="center" vertical="center" wrapText="1"/>
    </xf>
    <xf numFmtId="0" fontId="47" fillId="2" borderId="10" xfId="0" applyFont="1" applyFill="1" applyBorder="1" applyAlignment="1">
      <alignment vertical="center" wrapText="1"/>
    </xf>
    <xf numFmtId="0" fontId="47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wrapText="1"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vertical="center"/>
    </xf>
    <xf numFmtId="0" fontId="47" fillId="2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8" fillId="0" borderId="0" xfId="0" applyFont="1" applyAlignment="1">
      <alignment horizontal="left" vertical="center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justify" vertical="center"/>
    </xf>
    <xf numFmtId="0" fontId="47" fillId="0" borderId="10" xfId="0" applyFont="1" applyFill="1" applyBorder="1" applyAlignment="1">
      <alignment horizontal="left" vertical="center" indent="2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left" vertical="center" wrapText="1" indent="2"/>
    </xf>
    <xf numFmtId="0" fontId="47" fillId="0" borderId="0" xfId="0" applyFont="1" applyBorder="1" applyAlignment="1">
      <alignment/>
    </xf>
    <xf numFmtId="0" fontId="47" fillId="0" borderId="0" xfId="0" applyFont="1" applyAlignment="1">
      <alignment horizontal="left" wrapText="1"/>
    </xf>
    <xf numFmtId="0" fontId="46" fillId="0" borderId="0" xfId="0" applyFont="1" applyFill="1" applyAlignment="1">
      <alignment horizontal="center" vertical="center" wrapText="1"/>
    </xf>
    <xf numFmtId="0" fontId="47" fillId="0" borderId="0" xfId="0" applyFont="1" applyAlignment="1">
      <alignment horizontal="justify"/>
    </xf>
    <xf numFmtId="0" fontId="47" fillId="33" borderId="10" xfId="0" applyFont="1" applyFill="1" applyBorder="1" applyAlignment="1">
      <alignment horizontal="left" vertical="center" wrapText="1" indent="2"/>
    </xf>
    <xf numFmtId="0" fontId="47" fillId="33" borderId="10" xfId="0" applyFont="1" applyFill="1" applyBorder="1" applyAlignment="1">
      <alignment horizontal="left" vertical="center" wrapText="1" indent="5"/>
    </xf>
    <xf numFmtId="0" fontId="47" fillId="0" borderId="0" xfId="0" applyFont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Alignment="1">
      <alignment wrapText="1"/>
    </xf>
    <xf numFmtId="0" fontId="47" fillId="0" borderId="0" xfId="0" applyFont="1" applyAlignment="1">
      <alignment horizontal="justify" wrapText="1"/>
    </xf>
    <xf numFmtId="0" fontId="47" fillId="0" borderId="11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/>
    </xf>
    <xf numFmtId="3" fontId="47" fillId="0" borderId="10" xfId="0" applyNumberFormat="1" applyFont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vertical="center"/>
    </xf>
    <xf numFmtId="0" fontId="2" fillId="8" borderId="10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vertical="center" wrapText="1"/>
    </xf>
    <xf numFmtId="0" fontId="47" fillId="0" borderId="12" xfId="0" applyFont="1" applyFill="1" applyBorder="1" applyAlignment="1">
      <alignment horizontal="left" vertical="center" wrapText="1"/>
    </xf>
    <xf numFmtId="0" fontId="47" fillId="0" borderId="13" xfId="0" applyFont="1" applyFill="1" applyBorder="1" applyAlignment="1">
      <alignment vertical="center" wrapText="1"/>
    </xf>
    <xf numFmtId="0" fontId="47" fillId="0" borderId="13" xfId="0" applyFont="1" applyFill="1" applyBorder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vertical="center" wrapText="1"/>
    </xf>
    <xf numFmtId="0" fontId="47" fillId="0" borderId="0" xfId="0" applyFont="1" applyFill="1" applyAlignment="1">
      <alignment/>
    </xf>
    <xf numFmtId="0" fontId="47" fillId="0" borderId="0" xfId="0" applyFont="1" applyFill="1" applyBorder="1" applyAlignment="1">
      <alignment horizontal="right" vertical="top" wrapText="1"/>
    </xf>
    <xf numFmtId="0" fontId="47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left" vertical="top" wrapText="1"/>
    </xf>
    <xf numFmtId="0" fontId="47" fillId="0" borderId="0" xfId="0" applyFont="1" applyFill="1" applyBorder="1" applyAlignment="1">
      <alignment horizontal="center" vertical="top" wrapText="1"/>
    </xf>
    <xf numFmtId="0" fontId="47" fillId="0" borderId="0" xfId="0" applyFont="1" applyFill="1" applyAlignment="1">
      <alignment horizontal="left" wrapText="1"/>
    </xf>
    <xf numFmtId="0" fontId="47" fillId="0" borderId="0" xfId="0" applyFont="1" applyFill="1" applyAlignment="1">
      <alignment/>
    </xf>
    <xf numFmtId="0" fontId="49" fillId="0" borderId="0" xfId="0" applyFont="1" applyAlignment="1">
      <alignment horizontal="left" wrapText="1"/>
    </xf>
    <xf numFmtId="176" fontId="49" fillId="0" borderId="10" xfId="0" applyNumberFormat="1" applyFont="1" applyFill="1" applyBorder="1" applyAlignment="1">
      <alignment vertical="center"/>
    </xf>
    <xf numFmtId="0" fontId="47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47" fillId="2" borderId="14" xfId="0" applyFont="1" applyFill="1" applyBorder="1" applyAlignment="1">
      <alignment horizontal="center" vertical="center"/>
    </xf>
    <xf numFmtId="0" fontId="47" fillId="2" borderId="10" xfId="0" applyFont="1" applyFill="1" applyBorder="1" applyAlignment="1">
      <alignment horizontal="left" vertical="center" wrapText="1"/>
    </xf>
    <xf numFmtId="179" fontId="49" fillId="0" borderId="10" xfId="0" applyNumberFormat="1" applyFont="1" applyFill="1" applyBorder="1" applyAlignment="1">
      <alignment vertical="center"/>
    </xf>
    <xf numFmtId="0" fontId="50" fillId="0" borderId="0" xfId="42" applyFont="1" applyAlignment="1" applyProtection="1">
      <alignment horizontal="left" vertical="center" wrapText="1"/>
      <protection/>
    </xf>
    <xf numFmtId="0" fontId="50" fillId="0" borderId="0" xfId="42" applyFont="1" applyAlignment="1" applyProtection="1">
      <alignment horizontal="left" vertical="center"/>
      <protection/>
    </xf>
    <xf numFmtId="0" fontId="32" fillId="0" borderId="0" xfId="42" applyAlignment="1" applyProtection="1">
      <alignment horizontal="left" vertical="center" wrapText="1"/>
      <protection/>
    </xf>
    <xf numFmtId="0" fontId="46" fillId="0" borderId="15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left" vertical="center" wrapText="1"/>
    </xf>
    <xf numFmtId="0" fontId="46" fillId="0" borderId="16" xfId="0" applyFont="1" applyFill="1" applyBorder="1" applyAlignment="1">
      <alignment horizontal="left" vertical="center" wrapText="1"/>
    </xf>
    <xf numFmtId="0" fontId="46" fillId="0" borderId="14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51" fillId="0" borderId="0" xfId="0" applyFont="1" applyAlignment="1">
      <alignment horizontal="center" vertical="center" wrapText="1"/>
    </xf>
    <xf numFmtId="14" fontId="46" fillId="0" borderId="15" xfId="0" applyNumberFormat="1" applyFont="1" applyFill="1" applyBorder="1" applyAlignment="1">
      <alignment horizontal="center" vertical="center" wrapText="1"/>
    </xf>
    <xf numFmtId="0" fontId="47" fillId="2" borderId="17" xfId="0" applyFont="1" applyFill="1" applyBorder="1" applyAlignment="1">
      <alignment horizontal="left" vertical="center" wrapText="1"/>
    </xf>
    <xf numFmtId="0" fontId="47" fillId="2" borderId="18" xfId="0" applyFont="1" applyFill="1" applyBorder="1" applyAlignment="1">
      <alignment horizontal="left" vertical="center" wrapText="1"/>
    </xf>
    <xf numFmtId="0" fontId="47" fillId="2" borderId="19" xfId="0" applyFont="1" applyFill="1" applyBorder="1" applyAlignment="1">
      <alignment horizontal="left" vertical="center" wrapText="1"/>
    </xf>
    <xf numFmtId="0" fontId="48" fillId="0" borderId="0" xfId="0" applyFont="1" applyAlignment="1">
      <alignment horizontal="center" vertical="center"/>
    </xf>
    <xf numFmtId="0" fontId="2" fillId="8" borderId="10" xfId="0" applyFont="1" applyFill="1" applyBorder="1" applyAlignment="1">
      <alignment horizontal="center" vertical="center" wrapText="1"/>
    </xf>
    <xf numFmtId="0" fontId="47" fillId="8" borderId="15" xfId="0" applyFont="1" applyFill="1" applyBorder="1" applyAlignment="1">
      <alignment horizontal="center" vertical="center" wrapText="1"/>
    </xf>
    <xf numFmtId="0" fontId="47" fillId="8" borderId="16" xfId="0" applyFont="1" applyFill="1" applyBorder="1" applyAlignment="1">
      <alignment horizontal="center" vertical="center" wrapText="1"/>
    </xf>
    <xf numFmtId="0" fontId="47" fillId="8" borderId="14" xfId="0" applyFont="1" applyFill="1" applyBorder="1" applyAlignment="1">
      <alignment horizontal="center" vertical="center" wrapText="1"/>
    </xf>
    <xf numFmtId="0" fontId="47" fillId="2" borderId="17" xfId="0" applyFont="1" applyFill="1" applyBorder="1" applyAlignment="1">
      <alignment horizontal="left" vertical="center"/>
    </xf>
    <xf numFmtId="0" fontId="47" fillId="2" borderId="18" xfId="0" applyFont="1" applyFill="1" applyBorder="1" applyAlignment="1">
      <alignment horizontal="left" vertical="center"/>
    </xf>
    <xf numFmtId="0" fontId="47" fillId="2" borderId="19" xfId="0" applyFont="1" applyFill="1" applyBorder="1" applyAlignment="1">
      <alignment horizontal="left" vertical="center"/>
    </xf>
    <xf numFmtId="0" fontId="47" fillId="0" borderId="17" xfId="0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7" fillId="2" borderId="15" xfId="0" applyFont="1" applyFill="1" applyBorder="1" applyAlignment="1">
      <alignment horizontal="center" vertical="center"/>
    </xf>
    <xf numFmtId="0" fontId="47" fillId="2" borderId="14" xfId="0" applyFont="1" applyFill="1" applyBorder="1" applyAlignment="1">
      <alignment horizontal="center" vertical="center"/>
    </xf>
    <xf numFmtId="0" fontId="47" fillId="2" borderId="17" xfId="0" applyFont="1" applyFill="1" applyBorder="1" applyAlignment="1">
      <alignment horizontal="center" vertical="center"/>
    </xf>
    <xf numFmtId="0" fontId="47" fillId="2" borderId="18" xfId="0" applyFont="1" applyFill="1" applyBorder="1" applyAlignment="1">
      <alignment horizontal="center" vertical="center"/>
    </xf>
    <xf numFmtId="0" fontId="47" fillId="2" borderId="19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left" vertical="center" wrapText="1"/>
    </xf>
    <xf numFmtId="0" fontId="47" fillId="0" borderId="18" xfId="0" applyFont="1" applyFill="1" applyBorder="1" applyAlignment="1">
      <alignment horizontal="left" vertical="center" wrapText="1"/>
    </xf>
    <xf numFmtId="0" fontId="47" fillId="0" borderId="19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82;&#1086;&#1085;&#1086;&#1084;&#1080;&#1082;&#1072;_&#1080;_&#1060;&#1080;&#1085;&#1072;&#1085;&#1089;&#1099;\03_&#1042;&#1085;&#1091;&#1090;&#1088;&#1077;&#1085;&#1085;&#1103;&#1103;\&#1069;&#1082;&#1086;&#1085;&#1086;&#1084;&#1080;&#1082;&#1072;\&#1058;&#1072;&#1088;&#1080;&#1092;&#1086;&#1086;&#1073;&#1088;&#1072;&#1079;&#1086;&#1074;&#1072;&#1085;&#1080;&#1077;\&#1058;&#1072;&#1088;&#1080;&#1092;%20&#1085;&#1072;%202020\_1_&#1074;&#1086;&#1076;&#1072;%202020\&#1056;&#1072;&#1089;&#1095;&#1077;&#1090;%20&#1087;&#1086;%20&#1090;&#1088;&#1072;&#1085;&#1089;&#1087;&#1086;&#1088;&#1090;-&#1082;&#1077;%20&#1089;&#1090;&#1086;&#1082;&#1086;&#1074;%20&#1087;&#1086;%201746-&#1101;%20&#1082;&#1086;&#1088;-&#1082;&#1072;%202020&#1075;&#1075;.%20&#1044;&#1051;&#1071;%20&#1047;&#1040;&#1055;&#1054;&#1051;&#1053;&#1045;&#1053;&#1048;&#107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1. Баланс водоотведения"/>
      <sheetName val="П2 Смета"/>
      <sheetName val="П2.1.2 Приобретение ээ"/>
      <sheetName val="П2.1.2. ЭЭ"/>
      <sheetName val="П2.2.1 ФОТ по видам деят."/>
      <sheetName val="П3 Индексы"/>
      <sheetName val="П4 Расчет тарифа"/>
      <sheetName val="П6.3. Неподконт."/>
      <sheetName val="П 6.6.Экономия ОР"/>
      <sheetName val="П6.7.Экономия ЭЭ"/>
      <sheetName val="П 6.8 Экономия ХВ"/>
      <sheetName val="П7 Расчет тарифа"/>
      <sheetName val="транзит_2020"/>
      <sheetName val="реестр_сч.ф"/>
      <sheetName val="Выручка_транзит"/>
      <sheetName val="ОС"/>
      <sheetName val="ПП_2020"/>
      <sheetName val="П2.1.6 Хол.вода_(НЕТ на стоках)"/>
      <sheetName val="П6.2. ЭЭ_(НЕТ на стоках)"/>
      <sheetName val="Объем реализации"/>
      <sheetName val="СВОД "/>
      <sheetName val="2018_Смета"/>
      <sheetName val="Объем 2017"/>
    </sheetNames>
    <sheetDataSet>
      <sheetData sheetId="0">
        <row r="11">
          <cell r="I11">
            <v>152.37941500000002</v>
          </cell>
        </row>
        <row r="26">
          <cell r="I26">
            <v>49.936267</v>
          </cell>
        </row>
      </sheetData>
      <sheetData sheetId="1">
        <row r="25">
          <cell r="I25">
            <v>459.5491409108909</v>
          </cell>
        </row>
        <row r="43">
          <cell r="I43">
            <v>463.56136</v>
          </cell>
        </row>
        <row r="49">
          <cell r="I49">
            <v>400.3434841682551</v>
          </cell>
        </row>
        <row r="50">
          <cell r="I50">
            <v>127.48534325720914</v>
          </cell>
        </row>
        <row r="51">
          <cell r="I51">
            <v>38.63930560301588</v>
          </cell>
        </row>
        <row r="54">
          <cell r="I54">
            <v>344.07575458898503</v>
          </cell>
        </row>
        <row r="62">
          <cell r="I62">
            <v>245.8196020279533</v>
          </cell>
        </row>
        <row r="80">
          <cell r="I80">
            <v>190.16439</v>
          </cell>
        </row>
        <row r="87">
          <cell r="I87">
            <v>9.565745627647019</v>
          </cell>
        </row>
        <row r="95">
          <cell r="I95">
            <v>38.26298251058808</v>
          </cell>
        </row>
      </sheetData>
      <sheetData sheetId="14">
        <row r="14">
          <cell r="AB14">
            <v>656613.78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1"/>
  <sheetViews>
    <sheetView zoomScalePageLayoutView="0" workbookViewId="0" topLeftCell="A1">
      <selection activeCell="B11" sqref="B11:L11"/>
    </sheetView>
  </sheetViews>
  <sheetFormatPr defaultColWidth="9.140625" defaultRowHeight="15"/>
  <cols>
    <col min="1" max="16384" width="9.140625" style="4" customWidth="1"/>
  </cols>
  <sheetData>
    <row r="2" ht="16.5">
      <c r="B2" s="15" t="s">
        <v>97</v>
      </c>
    </row>
    <row r="5" spans="2:12" ht="16.5">
      <c r="B5" s="71" t="s">
        <v>45</v>
      </c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2:12" ht="16.5">
      <c r="B6" s="71" t="s">
        <v>30</v>
      </c>
      <c r="C6" s="71"/>
      <c r="D6" s="71"/>
      <c r="E6" s="71"/>
      <c r="F6" s="71"/>
      <c r="G6" s="71"/>
      <c r="H6" s="71"/>
      <c r="I6" s="71"/>
      <c r="J6" s="71"/>
      <c r="K6" s="71"/>
      <c r="L6" s="71"/>
    </row>
    <row r="7" spans="2:12" ht="34.5" customHeight="1">
      <c r="B7" s="70" t="s">
        <v>41</v>
      </c>
      <c r="C7" s="70"/>
      <c r="D7" s="70"/>
      <c r="E7" s="70"/>
      <c r="F7" s="70"/>
      <c r="G7" s="70"/>
      <c r="H7" s="70"/>
      <c r="I7" s="70"/>
      <c r="J7" s="70"/>
      <c r="K7" s="70"/>
      <c r="L7" s="70"/>
    </row>
    <row r="8" spans="2:12" ht="16.5">
      <c r="B8" s="71" t="s">
        <v>44</v>
      </c>
      <c r="C8" s="71"/>
      <c r="D8" s="71"/>
      <c r="E8" s="71"/>
      <c r="F8" s="71"/>
      <c r="G8" s="71"/>
      <c r="H8" s="71"/>
      <c r="I8" s="71"/>
      <c r="J8" s="71"/>
      <c r="K8" s="71"/>
      <c r="L8" s="71"/>
    </row>
    <row r="9" spans="2:12" ht="47.25" customHeight="1">
      <c r="B9" s="72" t="s">
        <v>120</v>
      </c>
      <c r="C9" s="72"/>
      <c r="D9" s="72"/>
      <c r="E9" s="72"/>
      <c r="F9" s="72"/>
      <c r="G9" s="72"/>
      <c r="H9" s="72"/>
      <c r="I9" s="72"/>
      <c r="J9" s="72"/>
      <c r="K9" s="72"/>
      <c r="L9" s="72"/>
    </row>
    <row r="10" spans="2:12" ht="16.5">
      <c r="B10" s="71" t="s">
        <v>46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</row>
    <row r="11" spans="2:12" ht="31.5" customHeight="1">
      <c r="B11" s="70" t="s">
        <v>124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</row>
  </sheetData>
  <sheetProtection/>
  <mergeCells count="7">
    <mergeCell ref="B11:L11"/>
    <mergeCell ref="B5:L5"/>
    <mergeCell ref="B6:L6"/>
    <mergeCell ref="B7:L7"/>
    <mergeCell ref="B9:L9"/>
    <mergeCell ref="B10:L10"/>
    <mergeCell ref="B8:L8"/>
  </mergeCells>
  <hyperlinks>
    <hyperlink ref="B5" location="'1'!A1" display="Информация о ценах (тарифах) на регулируемые тавары и услуги и надбавки к этим ценам (товарам)"/>
    <hyperlink ref="B6" location="'2'!A1" display="Информация об основных показателях финансово-хозяйственной деятельности организации"/>
    <hyperlink ref="B7" location="'4'!A1" display="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"/>
    <hyperlink ref="B8" location="'5'!A1" display="Информация об инвестиционных программах и отчётах об их реализации"/>
    <hyperlink ref="B9" location="'6'!A1" display="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"/>
    <hyperlink ref="B10:L10" location="'6'!A1" display="Условия, на которых осуществляется поставка регулируемых товаров и (или) оказание регулируемых услуг"/>
    <hyperlink ref="B11" location="'8'!A1" display="Порядок выполнения технологических, технических и других мероприятий, связанных с подключением к системе теплоснабжения"/>
    <hyperlink ref="B7:L7" location="'3'!A1" display="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"/>
    <hyperlink ref="B8:L8" location="'4'!A1" display="Информация об инвестиционных программах и отчётах об их реализации"/>
    <hyperlink ref="B9:L9" location="'5_Квартальное'!A1" display="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"/>
    <hyperlink ref="B11:L11" location="'7'!A1" display="Порядок выполнения технологических, технических и других мероприятий, связанных с подключением к системе водоотведения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2"/>
  <sheetViews>
    <sheetView view="pageBreakPreview" zoomScale="70" zoomScaleNormal="70" zoomScaleSheetLayoutView="70" zoomScalePageLayoutView="0" workbookViewId="0" topLeftCell="A1">
      <pane xSplit="2" ySplit="4" topLeftCell="C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33" sqref="C33"/>
    </sheetView>
  </sheetViews>
  <sheetFormatPr defaultColWidth="9.140625" defaultRowHeight="15"/>
  <cols>
    <col min="1" max="1" width="9.421875" style="1" customWidth="1"/>
    <col min="2" max="2" width="27.57421875" style="2" customWidth="1"/>
    <col min="3" max="3" width="110.00390625" style="2" customWidth="1"/>
    <col min="4" max="4" width="35.00390625" style="2" customWidth="1"/>
    <col min="5" max="6" width="26.421875" style="2" customWidth="1"/>
    <col min="7" max="7" width="22.00390625" style="1" customWidth="1"/>
    <col min="8" max="8" width="5.140625" style="1" customWidth="1"/>
    <col min="9" max="16384" width="9.140625" style="1" customWidth="1"/>
  </cols>
  <sheetData>
    <row r="2" spans="1:7" ht="18">
      <c r="A2" s="81" t="s">
        <v>55</v>
      </c>
      <c r="B2" s="81"/>
      <c r="C2" s="81"/>
      <c r="D2" s="81"/>
      <c r="E2" s="81"/>
      <c r="F2" s="81"/>
      <c r="G2" s="81"/>
    </row>
    <row r="4" spans="1:7" ht="38.25">
      <c r="A4" s="16" t="s">
        <v>39</v>
      </c>
      <c r="B4" s="16" t="s">
        <v>4</v>
      </c>
      <c r="C4" s="16" t="s">
        <v>5</v>
      </c>
      <c r="D4" s="16" t="s">
        <v>1</v>
      </c>
      <c r="E4" s="16" t="s">
        <v>22</v>
      </c>
      <c r="F4" s="16" t="s">
        <v>47</v>
      </c>
      <c r="G4" s="16" t="s">
        <v>2</v>
      </c>
    </row>
    <row r="5" spans="1:7" s="26" customFormat="1" ht="24.75" customHeight="1">
      <c r="A5" s="73">
        <v>45</v>
      </c>
      <c r="B5" s="76" t="s">
        <v>3</v>
      </c>
      <c r="C5" s="18" t="s">
        <v>56</v>
      </c>
      <c r="D5" s="73" t="s">
        <v>57</v>
      </c>
      <c r="E5" s="73" t="s">
        <v>58</v>
      </c>
      <c r="F5" s="73"/>
      <c r="G5" s="73" t="s">
        <v>37</v>
      </c>
    </row>
    <row r="6" spans="1:7" s="26" customFormat="1" ht="24.75" customHeight="1">
      <c r="A6" s="74"/>
      <c r="B6" s="77"/>
      <c r="C6" s="18" t="s">
        <v>59</v>
      </c>
      <c r="D6" s="74"/>
      <c r="E6" s="74"/>
      <c r="F6" s="74"/>
      <c r="G6" s="74"/>
    </row>
    <row r="7" spans="1:7" s="26" customFormat="1" ht="24.75" customHeight="1">
      <c r="A7" s="74"/>
      <c r="B7" s="77"/>
      <c r="C7" s="18" t="s">
        <v>60</v>
      </c>
      <c r="D7" s="74"/>
      <c r="E7" s="74"/>
      <c r="F7" s="74"/>
      <c r="G7" s="74"/>
    </row>
    <row r="8" spans="1:7" s="26" customFormat="1" ht="33">
      <c r="A8" s="74"/>
      <c r="B8" s="77"/>
      <c r="C8" s="18" t="s">
        <v>61</v>
      </c>
      <c r="D8" s="74"/>
      <c r="E8" s="74"/>
      <c r="F8" s="74"/>
      <c r="G8" s="74"/>
    </row>
    <row r="9" spans="1:7" s="26" customFormat="1" ht="33">
      <c r="A9" s="75"/>
      <c r="B9" s="78"/>
      <c r="C9" s="18" t="s">
        <v>62</v>
      </c>
      <c r="D9" s="75"/>
      <c r="E9" s="75"/>
      <c r="F9" s="75"/>
      <c r="G9" s="75"/>
    </row>
    <row r="10" spans="1:7" s="26" customFormat="1" ht="33">
      <c r="A10" s="73">
        <v>47</v>
      </c>
      <c r="B10" s="76" t="s">
        <v>48</v>
      </c>
      <c r="C10" s="18" t="s">
        <v>63</v>
      </c>
      <c r="D10" s="73"/>
      <c r="E10" s="73" t="s">
        <v>153</v>
      </c>
      <c r="F10" s="82">
        <v>41718</v>
      </c>
      <c r="G10" s="73" t="s">
        <v>64</v>
      </c>
    </row>
    <row r="11" spans="1:7" s="26" customFormat="1" ht="16.5">
      <c r="A11" s="74"/>
      <c r="B11" s="77"/>
      <c r="C11" s="18" t="s">
        <v>6</v>
      </c>
      <c r="D11" s="74"/>
      <c r="E11" s="74"/>
      <c r="F11" s="74"/>
      <c r="G11" s="74"/>
    </row>
    <row r="12" spans="1:7" s="26" customFormat="1" ht="33">
      <c r="A12" s="74"/>
      <c r="B12" s="77"/>
      <c r="C12" s="18" t="s">
        <v>7</v>
      </c>
      <c r="D12" s="74"/>
      <c r="E12" s="74"/>
      <c r="F12" s="74"/>
      <c r="G12" s="74"/>
    </row>
    <row r="13" spans="1:7" s="26" customFormat="1" ht="16.5">
      <c r="A13" s="74"/>
      <c r="B13" s="77"/>
      <c r="C13" s="23" t="s">
        <v>65</v>
      </c>
      <c r="D13" s="74"/>
      <c r="E13" s="74"/>
      <c r="F13" s="74"/>
      <c r="G13" s="74"/>
    </row>
    <row r="14" spans="1:7" s="26" customFormat="1" ht="49.5">
      <c r="A14" s="74"/>
      <c r="B14" s="77"/>
      <c r="C14" s="23" t="s">
        <v>49</v>
      </c>
      <c r="D14" s="74"/>
      <c r="E14" s="74"/>
      <c r="F14" s="74"/>
      <c r="G14" s="74"/>
    </row>
    <row r="15" spans="1:7" s="26" customFormat="1" ht="16.5">
      <c r="A15" s="74"/>
      <c r="B15" s="77"/>
      <c r="C15" s="23" t="s">
        <v>8</v>
      </c>
      <c r="D15" s="74"/>
      <c r="E15" s="74"/>
      <c r="F15" s="74"/>
      <c r="G15" s="74"/>
    </row>
    <row r="16" spans="1:7" s="26" customFormat="1" ht="16.5">
      <c r="A16" s="74"/>
      <c r="B16" s="77"/>
      <c r="C16" s="23" t="s">
        <v>9</v>
      </c>
      <c r="D16" s="74"/>
      <c r="E16" s="74"/>
      <c r="F16" s="74"/>
      <c r="G16" s="74"/>
    </row>
    <row r="17" spans="1:7" s="26" customFormat="1" ht="33">
      <c r="A17" s="74"/>
      <c r="B17" s="77"/>
      <c r="C17" s="23" t="s">
        <v>10</v>
      </c>
      <c r="D17" s="74"/>
      <c r="E17" s="74"/>
      <c r="F17" s="74"/>
      <c r="G17" s="74"/>
    </row>
    <row r="18" spans="1:7" s="26" customFormat="1" ht="16.5">
      <c r="A18" s="74"/>
      <c r="B18" s="77"/>
      <c r="C18" s="23" t="s">
        <v>11</v>
      </c>
      <c r="D18" s="74"/>
      <c r="E18" s="74"/>
      <c r="F18" s="74"/>
      <c r="G18" s="74"/>
    </row>
    <row r="19" spans="1:7" s="26" customFormat="1" ht="16.5">
      <c r="A19" s="74"/>
      <c r="B19" s="77"/>
      <c r="C19" s="23" t="s">
        <v>12</v>
      </c>
      <c r="D19" s="74"/>
      <c r="E19" s="74"/>
      <c r="F19" s="74"/>
      <c r="G19" s="74"/>
    </row>
    <row r="20" spans="1:7" s="26" customFormat="1" ht="16.5">
      <c r="A20" s="74"/>
      <c r="B20" s="77"/>
      <c r="C20" s="23" t="s">
        <v>13</v>
      </c>
      <c r="D20" s="74"/>
      <c r="E20" s="74"/>
      <c r="F20" s="74"/>
      <c r="G20" s="74"/>
    </row>
    <row r="21" spans="1:7" s="26" customFormat="1" ht="33">
      <c r="A21" s="74"/>
      <c r="B21" s="77"/>
      <c r="C21" s="23" t="s">
        <v>14</v>
      </c>
      <c r="D21" s="74"/>
      <c r="E21" s="74"/>
      <c r="F21" s="74"/>
      <c r="G21" s="74"/>
    </row>
    <row r="22" spans="1:7" s="26" customFormat="1" ht="16.5">
      <c r="A22" s="74"/>
      <c r="B22" s="77"/>
      <c r="C22" s="18" t="s">
        <v>15</v>
      </c>
      <c r="D22" s="74"/>
      <c r="E22" s="74"/>
      <c r="F22" s="74"/>
      <c r="G22" s="74"/>
    </row>
    <row r="23" spans="1:7" s="26" customFormat="1" ht="49.5">
      <c r="A23" s="74"/>
      <c r="B23" s="77"/>
      <c r="C23" s="18" t="s">
        <v>66</v>
      </c>
      <c r="D23" s="74"/>
      <c r="E23" s="74"/>
      <c r="F23" s="74"/>
      <c r="G23" s="74"/>
    </row>
    <row r="24" spans="1:7" s="26" customFormat="1" ht="16.5">
      <c r="A24" s="74"/>
      <c r="B24" s="77"/>
      <c r="C24" s="18" t="s">
        <v>67</v>
      </c>
      <c r="D24" s="74"/>
      <c r="E24" s="74"/>
      <c r="F24" s="74"/>
      <c r="G24" s="74"/>
    </row>
    <row r="25" spans="1:7" s="26" customFormat="1" ht="33">
      <c r="A25" s="74"/>
      <c r="B25" s="77"/>
      <c r="C25" s="18" t="s">
        <v>16</v>
      </c>
      <c r="D25" s="74"/>
      <c r="E25" s="74"/>
      <c r="F25" s="74"/>
      <c r="G25" s="74"/>
    </row>
    <row r="26" spans="1:7" s="26" customFormat="1" ht="16.5">
      <c r="A26" s="74"/>
      <c r="B26" s="77"/>
      <c r="C26" s="18" t="s">
        <v>68</v>
      </c>
      <c r="D26" s="74"/>
      <c r="E26" s="74"/>
      <c r="F26" s="74"/>
      <c r="G26" s="74"/>
    </row>
    <row r="27" spans="1:7" s="26" customFormat="1" ht="33">
      <c r="A27" s="74"/>
      <c r="B27" s="77"/>
      <c r="C27" s="18" t="s">
        <v>69</v>
      </c>
      <c r="D27" s="74"/>
      <c r="E27" s="74"/>
      <c r="F27" s="74"/>
      <c r="G27" s="74"/>
    </row>
    <row r="28" spans="1:7" s="26" customFormat="1" ht="16.5">
      <c r="A28" s="74"/>
      <c r="B28" s="77"/>
      <c r="C28" s="18" t="s">
        <v>70</v>
      </c>
      <c r="D28" s="74"/>
      <c r="E28" s="74"/>
      <c r="F28" s="74"/>
      <c r="G28" s="74"/>
    </row>
    <row r="29" spans="1:7" s="26" customFormat="1" ht="16.5">
      <c r="A29" s="74"/>
      <c r="B29" s="77"/>
      <c r="C29" s="18" t="s">
        <v>71</v>
      </c>
      <c r="D29" s="74"/>
      <c r="E29" s="74"/>
      <c r="F29" s="74"/>
      <c r="G29" s="74"/>
    </row>
    <row r="30" spans="1:7" s="26" customFormat="1" ht="16.5">
      <c r="A30" s="74"/>
      <c r="B30" s="77"/>
      <c r="C30" s="18" t="s">
        <v>72</v>
      </c>
      <c r="D30" s="74"/>
      <c r="E30" s="74"/>
      <c r="F30" s="74"/>
      <c r="G30" s="74"/>
    </row>
    <row r="31" spans="1:7" s="26" customFormat="1" ht="16.5">
      <c r="A31" s="75"/>
      <c r="B31" s="78"/>
      <c r="C31" s="18" t="s">
        <v>73</v>
      </c>
      <c r="D31" s="75"/>
      <c r="E31" s="75"/>
      <c r="F31" s="75"/>
      <c r="G31" s="75"/>
    </row>
    <row r="32" spans="1:7" s="26" customFormat="1" ht="16.5">
      <c r="A32" s="73">
        <v>48</v>
      </c>
      <c r="B32" s="76" t="s">
        <v>50</v>
      </c>
      <c r="C32" s="18" t="s">
        <v>74</v>
      </c>
      <c r="D32" s="73"/>
      <c r="E32" s="73" t="s">
        <v>154</v>
      </c>
      <c r="F32" s="82">
        <v>41718</v>
      </c>
      <c r="G32" s="73" t="s">
        <v>38</v>
      </c>
    </row>
    <row r="33" spans="1:7" s="26" customFormat="1" ht="33">
      <c r="A33" s="74"/>
      <c r="B33" s="77"/>
      <c r="C33" s="18" t="s">
        <v>75</v>
      </c>
      <c r="D33" s="74"/>
      <c r="E33" s="74"/>
      <c r="F33" s="74"/>
      <c r="G33" s="74"/>
    </row>
    <row r="34" spans="1:7" s="26" customFormat="1" ht="16.5">
      <c r="A34" s="74"/>
      <c r="B34" s="77"/>
      <c r="C34" s="19" t="s">
        <v>76</v>
      </c>
      <c r="D34" s="74"/>
      <c r="E34" s="74"/>
      <c r="F34" s="74"/>
      <c r="G34" s="74"/>
    </row>
    <row r="35" spans="1:7" s="26" customFormat="1" ht="16.5">
      <c r="A35" s="74"/>
      <c r="B35" s="77"/>
      <c r="C35" s="19" t="s">
        <v>77</v>
      </c>
      <c r="D35" s="74"/>
      <c r="E35" s="74"/>
      <c r="F35" s="74"/>
      <c r="G35" s="74"/>
    </row>
    <row r="36" spans="1:7" s="26" customFormat="1" ht="16.5">
      <c r="A36" s="74"/>
      <c r="B36" s="77"/>
      <c r="C36" s="19" t="s">
        <v>78</v>
      </c>
      <c r="D36" s="74"/>
      <c r="E36" s="74"/>
      <c r="F36" s="74"/>
      <c r="G36" s="74"/>
    </row>
    <row r="37" spans="1:7" s="26" customFormat="1" ht="16.5">
      <c r="A37" s="74"/>
      <c r="B37" s="77"/>
      <c r="C37" s="19" t="s">
        <v>79</v>
      </c>
      <c r="D37" s="74"/>
      <c r="E37" s="74"/>
      <c r="F37" s="74"/>
      <c r="G37" s="74"/>
    </row>
    <row r="38" spans="1:7" s="26" customFormat="1" ht="16.5">
      <c r="A38" s="74"/>
      <c r="B38" s="77"/>
      <c r="C38" s="19" t="s">
        <v>80</v>
      </c>
      <c r="D38" s="74"/>
      <c r="E38" s="74"/>
      <c r="F38" s="74"/>
      <c r="G38" s="74"/>
    </row>
    <row r="39" spans="1:7" s="26" customFormat="1" ht="16.5">
      <c r="A39" s="74"/>
      <c r="B39" s="77"/>
      <c r="C39" s="19" t="s">
        <v>81</v>
      </c>
      <c r="D39" s="74"/>
      <c r="E39" s="74"/>
      <c r="F39" s="74"/>
      <c r="G39" s="74"/>
    </row>
    <row r="40" spans="1:7" s="26" customFormat="1" ht="16.5">
      <c r="A40" s="74"/>
      <c r="B40" s="77"/>
      <c r="C40" s="19" t="s">
        <v>82</v>
      </c>
      <c r="D40" s="74"/>
      <c r="E40" s="74"/>
      <c r="F40" s="74"/>
      <c r="G40" s="74"/>
    </row>
    <row r="41" spans="1:7" s="26" customFormat="1" ht="49.5">
      <c r="A41" s="74"/>
      <c r="B41" s="77"/>
      <c r="C41" s="18" t="s">
        <v>83</v>
      </c>
      <c r="D41" s="74"/>
      <c r="E41" s="74"/>
      <c r="F41" s="74"/>
      <c r="G41" s="74"/>
    </row>
    <row r="42" spans="1:7" s="26" customFormat="1" ht="16.5">
      <c r="A42" s="74"/>
      <c r="B42" s="77"/>
      <c r="C42" s="19" t="s">
        <v>76</v>
      </c>
      <c r="D42" s="74"/>
      <c r="E42" s="74"/>
      <c r="F42" s="74"/>
      <c r="G42" s="74"/>
    </row>
    <row r="43" spans="1:7" s="26" customFormat="1" ht="16.5">
      <c r="A43" s="74"/>
      <c r="B43" s="77"/>
      <c r="C43" s="19" t="s">
        <v>77</v>
      </c>
      <c r="D43" s="74"/>
      <c r="E43" s="74"/>
      <c r="F43" s="74"/>
      <c r="G43" s="74"/>
    </row>
    <row r="44" spans="1:7" s="26" customFormat="1" ht="16.5">
      <c r="A44" s="74"/>
      <c r="B44" s="77"/>
      <c r="C44" s="19" t="s">
        <v>78</v>
      </c>
      <c r="D44" s="74"/>
      <c r="E44" s="74"/>
      <c r="F44" s="74"/>
      <c r="G44" s="74"/>
    </row>
    <row r="45" spans="1:7" s="26" customFormat="1" ht="16.5">
      <c r="A45" s="74"/>
      <c r="B45" s="77"/>
      <c r="C45" s="19" t="s">
        <v>79</v>
      </c>
      <c r="D45" s="74"/>
      <c r="E45" s="74"/>
      <c r="F45" s="74"/>
      <c r="G45" s="74"/>
    </row>
    <row r="46" spans="1:7" s="26" customFormat="1" ht="16.5">
      <c r="A46" s="74"/>
      <c r="B46" s="77"/>
      <c r="C46" s="19" t="s">
        <v>80</v>
      </c>
      <c r="D46" s="74"/>
      <c r="E46" s="74"/>
      <c r="F46" s="74"/>
      <c r="G46" s="74"/>
    </row>
    <row r="47" spans="1:7" s="26" customFormat="1" ht="16.5">
      <c r="A47" s="74"/>
      <c r="B47" s="77"/>
      <c r="C47" s="19" t="s">
        <v>81</v>
      </c>
      <c r="D47" s="74"/>
      <c r="E47" s="74"/>
      <c r="F47" s="74"/>
      <c r="G47" s="74"/>
    </row>
    <row r="48" spans="1:7" s="26" customFormat="1" ht="16.5">
      <c r="A48" s="75"/>
      <c r="B48" s="78"/>
      <c r="C48" s="19" t="s">
        <v>84</v>
      </c>
      <c r="D48" s="75"/>
      <c r="E48" s="75"/>
      <c r="F48" s="75"/>
      <c r="G48" s="75"/>
    </row>
    <row r="49" spans="1:7" s="26" customFormat="1" ht="25.5" customHeight="1">
      <c r="A49" s="73">
        <v>49</v>
      </c>
      <c r="B49" s="76" t="s">
        <v>51</v>
      </c>
      <c r="C49" s="18" t="s">
        <v>17</v>
      </c>
      <c r="D49" s="73" t="s">
        <v>85</v>
      </c>
      <c r="E49" s="73" t="s">
        <v>155</v>
      </c>
      <c r="F49" s="82">
        <v>41718</v>
      </c>
      <c r="G49" s="73" t="s">
        <v>37</v>
      </c>
    </row>
    <row r="50" spans="1:7" s="26" customFormat="1" ht="16.5">
      <c r="A50" s="74"/>
      <c r="B50" s="77"/>
      <c r="C50" s="18" t="s">
        <v>18</v>
      </c>
      <c r="D50" s="74"/>
      <c r="E50" s="74"/>
      <c r="F50" s="74"/>
      <c r="G50" s="74"/>
    </row>
    <row r="51" spans="1:7" s="26" customFormat="1" ht="33">
      <c r="A51" s="74"/>
      <c r="B51" s="77"/>
      <c r="C51" s="18" t="s">
        <v>19</v>
      </c>
      <c r="D51" s="74"/>
      <c r="E51" s="74"/>
      <c r="F51" s="74"/>
      <c r="G51" s="74"/>
    </row>
    <row r="52" spans="1:7" s="26" customFormat="1" ht="33">
      <c r="A52" s="74"/>
      <c r="B52" s="77"/>
      <c r="C52" s="18" t="s">
        <v>20</v>
      </c>
      <c r="D52" s="74"/>
      <c r="E52" s="74"/>
      <c r="F52" s="74"/>
      <c r="G52" s="74"/>
    </row>
    <row r="53" spans="1:7" s="26" customFormat="1" ht="33">
      <c r="A53" s="75"/>
      <c r="B53" s="78"/>
      <c r="C53" s="18" t="s">
        <v>21</v>
      </c>
      <c r="D53" s="75"/>
      <c r="E53" s="75"/>
      <c r="F53" s="75"/>
      <c r="G53" s="75"/>
    </row>
    <row r="54" spans="1:7" s="26" customFormat="1" ht="33">
      <c r="A54" s="73">
        <v>51</v>
      </c>
      <c r="B54" s="76" t="s">
        <v>86</v>
      </c>
      <c r="C54" s="18" t="s">
        <v>87</v>
      </c>
      <c r="D54" s="73"/>
      <c r="E54" s="73" t="s">
        <v>157</v>
      </c>
      <c r="F54" s="73" t="s">
        <v>156</v>
      </c>
      <c r="G54" s="73" t="s">
        <v>38</v>
      </c>
    </row>
    <row r="55" spans="1:7" s="26" customFormat="1" ht="16.5">
      <c r="A55" s="74"/>
      <c r="B55" s="77"/>
      <c r="C55" s="18" t="s">
        <v>88</v>
      </c>
      <c r="D55" s="74"/>
      <c r="E55" s="74"/>
      <c r="F55" s="74"/>
      <c r="G55" s="74"/>
    </row>
    <row r="56" spans="1:7" s="26" customFormat="1" ht="33">
      <c r="A56" s="74"/>
      <c r="B56" s="77"/>
      <c r="C56" s="18" t="s">
        <v>89</v>
      </c>
      <c r="D56" s="74"/>
      <c r="E56" s="74"/>
      <c r="F56" s="74"/>
      <c r="G56" s="74"/>
    </row>
    <row r="57" spans="1:7" s="26" customFormat="1" ht="49.5">
      <c r="A57" s="75"/>
      <c r="B57" s="78"/>
      <c r="C57" s="18" t="s">
        <v>90</v>
      </c>
      <c r="D57" s="75"/>
      <c r="E57" s="75"/>
      <c r="F57" s="75"/>
      <c r="G57" s="75"/>
    </row>
    <row r="58" spans="1:7" s="26" customFormat="1" ht="63.75">
      <c r="A58" s="20">
        <v>52</v>
      </c>
      <c r="B58" s="21" t="s">
        <v>52</v>
      </c>
      <c r="C58" s="18" t="s">
        <v>91</v>
      </c>
      <c r="D58" s="22"/>
      <c r="E58" s="43" t="s">
        <v>58</v>
      </c>
      <c r="F58" s="20"/>
      <c r="G58" s="20" t="s">
        <v>38</v>
      </c>
    </row>
    <row r="59" spans="1:7" s="26" customFormat="1" ht="16.5">
      <c r="A59" s="79">
        <v>53</v>
      </c>
      <c r="B59" s="80" t="s">
        <v>92</v>
      </c>
      <c r="C59" s="27" t="s">
        <v>93</v>
      </c>
      <c r="D59" s="73"/>
      <c r="E59" s="73" t="s">
        <v>40</v>
      </c>
      <c r="F59" s="73"/>
      <c r="G59" s="73" t="s">
        <v>38</v>
      </c>
    </row>
    <row r="60" spans="1:7" ht="33">
      <c r="A60" s="79"/>
      <c r="B60" s="80"/>
      <c r="C60" s="18" t="s">
        <v>94</v>
      </c>
      <c r="D60" s="74"/>
      <c r="E60" s="74"/>
      <c r="F60" s="74"/>
      <c r="G60" s="74"/>
    </row>
    <row r="61" spans="1:7" ht="49.5">
      <c r="A61" s="79"/>
      <c r="B61" s="80"/>
      <c r="C61" s="18" t="s">
        <v>95</v>
      </c>
      <c r="D61" s="74"/>
      <c r="E61" s="74"/>
      <c r="F61" s="74"/>
      <c r="G61" s="74"/>
    </row>
    <row r="62" spans="1:7" ht="33">
      <c r="A62" s="79"/>
      <c r="B62" s="80"/>
      <c r="C62" s="18" t="s">
        <v>96</v>
      </c>
      <c r="D62" s="75"/>
      <c r="E62" s="75"/>
      <c r="F62" s="75"/>
      <c r="G62" s="75"/>
    </row>
  </sheetData>
  <sheetProtection/>
  <mergeCells count="37">
    <mergeCell ref="F59:F62"/>
    <mergeCell ref="G59:G62"/>
    <mergeCell ref="F49:F53"/>
    <mergeCell ref="G49:G53"/>
    <mergeCell ref="A54:A57"/>
    <mergeCell ref="B54:B57"/>
    <mergeCell ref="D54:D57"/>
    <mergeCell ref="E54:E57"/>
    <mergeCell ref="F54:F57"/>
    <mergeCell ref="G54:G57"/>
    <mergeCell ref="A32:A48"/>
    <mergeCell ref="B32:B48"/>
    <mergeCell ref="D32:D48"/>
    <mergeCell ref="E32:E48"/>
    <mergeCell ref="F32:F48"/>
    <mergeCell ref="G32:G48"/>
    <mergeCell ref="A10:A31"/>
    <mergeCell ref="B10:B31"/>
    <mergeCell ref="D10:D31"/>
    <mergeCell ref="E10:E31"/>
    <mergeCell ref="F10:F31"/>
    <mergeCell ref="G10:G31"/>
    <mergeCell ref="A2:G2"/>
    <mergeCell ref="A5:A9"/>
    <mergeCell ref="B5:B9"/>
    <mergeCell ref="D5:D9"/>
    <mergeCell ref="E5:E9"/>
    <mergeCell ref="F5:F9"/>
    <mergeCell ref="G5:G9"/>
    <mergeCell ref="A49:A53"/>
    <mergeCell ref="B49:B53"/>
    <mergeCell ref="D49:D53"/>
    <mergeCell ref="E49:E53"/>
    <mergeCell ref="A59:A62"/>
    <mergeCell ref="B59:B62"/>
    <mergeCell ref="D59:D62"/>
    <mergeCell ref="E59:E62"/>
  </mergeCells>
  <printOptions/>
  <pageMargins left="0.3937007874015748" right="0.1968503937007874" top="0.1968503937007874" bottom="0.1968503937007874" header="0" footer="0"/>
  <pageSetup fitToHeight="1" fitToWidth="1"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F25"/>
  <sheetViews>
    <sheetView zoomScale="90" zoomScaleNormal="90" zoomScalePageLayoutView="0" workbookViewId="0" topLeftCell="A1">
      <selection activeCell="F17" sqref="F17"/>
    </sheetView>
  </sheetViews>
  <sheetFormatPr defaultColWidth="9.140625" defaultRowHeight="15"/>
  <cols>
    <col min="1" max="1" width="60.8515625" style="5" customWidth="1"/>
    <col min="2" max="5" width="17.140625" style="5" customWidth="1"/>
    <col min="6" max="16384" width="9.140625" style="5" customWidth="1"/>
  </cols>
  <sheetData>
    <row r="1" spans="1:4" ht="16.5">
      <c r="A1" s="86" t="s">
        <v>186</v>
      </c>
      <c r="B1" s="86"/>
      <c r="C1" s="86"/>
      <c r="D1" s="86"/>
    </row>
    <row r="3" spans="1:5" ht="32.25" customHeight="1">
      <c r="A3" s="7" t="s">
        <v>158</v>
      </c>
      <c r="B3" s="83" t="s">
        <v>181</v>
      </c>
      <c r="C3" s="84"/>
      <c r="D3" s="84"/>
      <c r="E3" s="85"/>
    </row>
    <row r="4" spans="1:5" ht="70.5" customHeight="1">
      <c r="A4" s="7" t="s">
        <v>159</v>
      </c>
      <c r="B4" s="83" t="s">
        <v>160</v>
      </c>
      <c r="C4" s="84"/>
      <c r="D4" s="84"/>
      <c r="E4" s="85"/>
    </row>
    <row r="5" spans="1:5" ht="16.5">
      <c r="A5" s="7" t="s">
        <v>24</v>
      </c>
      <c r="B5" s="83">
        <v>5403102702</v>
      </c>
      <c r="C5" s="84"/>
      <c r="D5" s="84"/>
      <c r="E5" s="85"/>
    </row>
    <row r="6" spans="1:5" ht="16.5">
      <c r="A6" s="7" t="s">
        <v>25</v>
      </c>
      <c r="B6" s="83">
        <v>546050001</v>
      </c>
      <c r="C6" s="84"/>
      <c r="D6" s="84"/>
      <c r="E6" s="85"/>
    </row>
    <row r="7" spans="1:5" ht="106.5" customHeight="1">
      <c r="A7" s="7" t="s">
        <v>161</v>
      </c>
      <c r="B7" s="83" t="s">
        <v>162</v>
      </c>
      <c r="C7" s="84"/>
      <c r="D7" s="84"/>
      <c r="E7" s="85"/>
    </row>
    <row r="8" spans="1:5" ht="15.75" customHeight="1">
      <c r="A8" s="7" t="s">
        <v>163</v>
      </c>
      <c r="B8" s="83" t="s">
        <v>164</v>
      </c>
      <c r="C8" s="84"/>
      <c r="D8" s="84"/>
      <c r="E8" s="85"/>
    </row>
    <row r="9" spans="1:5" ht="15.75" customHeight="1">
      <c r="A9" s="7" t="s">
        <v>165</v>
      </c>
      <c r="B9" s="83" t="s">
        <v>174</v>
      </c>
      <c r="C9" s="84"/>
      <c r="D9" s="84"/>
      <c r="E9" s="85"/>
    </row>
    <row r="10" spans="1:5" ht="34.5" customHeight="1">
      <c r="A10" s="7" t="s">
        <v>166</v>
      </c>
      <c r="B10" s="83" t="s">
        <v>167</v>
      </c>
      <c r="C10" s="84"/>
      <c r="D10" s="84"/>
      <c r="E10" s="85"/>
    </row>
    <row r="11" spans="1:5" ht="27.75" customHeight="1">
      <c r="A11" s="68" t="s">
        <v>187</v>
      </c>
      <c r="B11" s="83" t="s">
        <v>168</v>
      </c>
      <c r="C11" s="84"/>
      <c r="D11" s="84"/>
      <c r="E11" s="85"/>
    </row>
    <row r="12" spans="1:3" s="44" customFormat="1" ht="15.75" customHeight="1">
      <c r="A12" s="46"/>
      <c r="B12" s="47"/>
      <c r="C12" s="47"/>
    </row>
    <row r="13" spans="1:3" s="44" customFormat="1" ht="15.75" customHeight="1">
      <c r="A13" s="86" t="s">
        <v>182</v>
      </c>
      <c r="B13" s="86"/>
      <c r="C13" s="86"/>
    </row>
    <row r="14" spans="1:3" s="44" customFormat="1" ht="15.75" customHeight="1">
      <c r="A14" s="48"/>
      <c r="B14" s="49"/>
      <c r="C14" s="49"/>
    </row>
    <row r="15" spans="1:5" ht="33">
      <c r="A15" s="7" t="s">
        <v>169</v>
      </c>
      <c r="B15" s="83" t="s">
        <v>29</v>
      </c>
      <c r="C15" s="84"/>
      <c r="D15" s="84"/>
      <c r="E15" s="85"/>
    </row>
    <row r="16" spans="1:5" ht="34.5" customHeight="1">
      <c r="A16" s="7" t="s">
        <v>170</v>
      </c>
      <c r="B16" s="83" t="s">
        <v>188</v>
      </c>
      <c r="C16" s="84"/>
      <c r="D16" s="84"/>
      <c r="E16" s="85"/>
    </row>
    <row r="17" spans="1:5" ht="16.5" customHeight="1">
      <c r="A17" s="7" t="s">
        <v>27</v>
      </c>
      <c r="B17" s="91" t="s">
        <v>189</v>
      </c>
      <c r="C17" s="92"/>
      <c r="D17" s="92"/>
      <c r="E17" s="93"/>
    </row>
    <row r="18" spans="1:5" ht="16.5">
      <c r="A18" s="7" t="s">
        <v>171</v>
      </c>
      <c r="B18" s="83" t="s">
        <v>172</v>
      </c>
      <c r="C18" s="84"/>
      <c r="D18" s="84"/>
      <c r="E18" s="85"/>
    </row>
    <row r="19" spans="2:3" ht="16.5">
      <c r="B19" s="41"/>
      <c r="C19" s="41"/>
    </row>
    <row r="20" spans="1:6" ht="16.5">
      <c r="A20" s="88" t="s">
        <v>149</v>
      </c>
      <c r="B20" s="87" t="s">
        <v>150</v>
      </c>
      <c r="C20" s="87"/>
      <c r="D20" s="87"/>
      <c r="E20" s="87"/>
      <c r="F20" s="44"/>
    </row>
    <row r="21" spans="1:6" ht="16.5" customHeight="1">
      <c r="A21" s="89"/>
      <c r="B21" s="87" t="s">
        <v>190</v>
      </c>
      <c r="C21" s="87"/>
      <c r="D21" s="87" t="s">
        <v>191</v>
      </c>
      <c r="E21" s="87"/>
      <c r="F21" s="44"/>
    </row>
    <row r="22" spans="1:6" ht="16.5">
      <c r="A22" s="90"/>
      <c r="B22" s="45" t="s">
        <v>151</v>
      </c>
      <c r="C22" s="45" t="s">
        <v>152</v>
      </c>
      <c r="D22" s="45" t="s">
        <v>151</v>
      </c>
      <c r="E22" s="45" t="s">
        <v>152</v>
      </c>
      <c r="F22" s="44"/>
    </row>
    <row r="23" spans="1:5" ht="16.5">
      <c r="A23" s="7" t="s">
        <v>192</v>
      </c>
      <c r="B23" s="62" t="s">
        <v>194</v>
      </c>
      <c r="C23" s="62" t="s">
        <v>196</v>
      </c>
      <c r="D23" s="62" t="s">
        <v>195</v>
      </c>
      <c r="E23" s="62" t="s">
        <v>197</v>
      </c>
    </row>
    <row r="24" spans="1:5" ht="18" customHeight="1">
      <c r="A24" s="7" t="s">
        <v>193</v>
      </c>
      <c r="B24" s="62" t="s">
        <v>198</v>
      </c>
      <c r="C24" s="62" t="s">
        <v>175</v>
      </c>
      <c r="D24" s="62" t="s">
        <v>199</v>
      </c>
      <c r="E24" s="62" t="s">
        <v>175</v>
      </c>
    </row>
    <row r="25" spans="1:5" ht="16.5">
      <c r="A25" s="7" t="s">
        <v>53</v>
      </c>
      <c r="B25" s="42" t="s">
        <v>143</v>
      </c>
      <c r="C25" s="42" t="s">
        <v>143</v>
      </c>
      <c r="D25" s="42" t="s">
        <v>143</v>
      </c>
      <c r="E25" s="42" t="s">
        <v>143</v>
      </c>
    </row>
  </sheetData>
  <sheetProtection/>
  <mergeCells count="19">
    <mergeCell ref="A1:D1"/>
    <mergeCell ref="B11:E11"/>
    <mergeCell ref="B15:E15"/>
    <mergeCell ref="B16:E16"/>
    <mergeCell ref="B3:E3"/>
    <mergeCell ref="B4:E4"/>
    <mergeCell ref="B5:E5"/>
    <mergeCell ref="B6:E6"/>
    <mergeCell ref="B7:E7"/>
    <mergeCell ref="B8:E8"/>
    <mergeCell ref="B9:E9"/>
    <mergeCell ref="B10:E10"/>
    <mergeCell ref="A13:C13"/>
    <mergeCell ref="B21:C21"/>
    <mergeCell ref="A20:A22"/>
    <mergeCell ref="B20:E20"/>
    <mergeCell ref="D21:E21"/>
    <mergeCell ref="B17:E17"/>
    <mergeCell ref="B18:E18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C32"/>
  <sheetViews>
    <sheetView tabSelected="1" zoomScale="85" zoomScaleNormal="85" zoomScalePageLayoutView="0" workbookViewId="0" topLeftCell="A1">
      <selection activeCell="H5" sqref="H5"/>
    </sheetView>
  </sheetViews>
  <sheetFormatPr defaultColWidth="9.140625" defaultRowHeight="15"/>
  <cols>
    <col min="1" max="1" width="60.421875" style="5" customWidth="1"/>
    <col min="2" max="3" width="23.140625" style="5" customWidth="1"/>
    <col min="4" max="16384" width="9.140625" style="5" customWidth="1"/>
  </cols>
  <sheetData>
    <row r="1" spans="1:2" ht="16.5">
      <c r="A1" s="86" t="s">
        <v>30</v>
      </c>
      <c r="B1" s="86"/>
    </row>
    <row r="3" spans="1:3" ht="16.5">
      <c r="A3" s="7" t="s">
        <v>23</v>
      </c>
      <c r="B3" s="91" t="s">
        <v>183</v>
      </c>
      <c r="C3" s="93"/>
    </row>
    <row r="4" spans="1:3" ht="16.5">
      <c r="A4" s="7" t="s">
        <v>24</v>
      </c>
      <c r="B4" s="91">
        <v>5403102702</v>
      </c>
      <c r="C4" s="93"/>
    </row>
    <row r="5" spans="1:3" ht="16.5">
      <c r="A5" s="7" t="s">
        <v>25</v>
      </c>
      <c r="B5" s="91">
        <v>546050001</v>
      </c>
      <c r="C5" s="93"/>
    </row>
    <row r="6" spans="1:3" ht="16.5">
      <c r="A6" s="7" t="s">
        <v>26</v>
      </c>
      <c r="B6" s="91" t="s">
        <v>28</v>
      </c>
      <c r="C6" s="93"/>
    </row>
    <row r="8" spans="1:3" ht="33">
      <c r="A8" s="6" t="s">
        <v>0</v>
      </c>
      <c r="B8" s="6" t="s">
        <v>200</v>
      </c>
      <c r="C8" s="6" t="s">
        <v>210</v>
      </c>
    </row>
    <row r="9" spans="1:3" ht="49.5">
      <c r="A9" s="3" t="s">
        <v>98</v>
      </c>
      <c r="B9" s="94" t="s">
        <v>184</v>
      </c>
      <c r="C9" s="95"/>
    </row>
    <row r="10" spans="1:3" ht="16.5">
      <c r="A10" s="3" t="s">
        <v>99</v>
      </c>
      <c r="B10" s="64">
        <v>375.06</v>
      </c>
      <c r="C10" s="64">
        <f>'[1]Выручка_транзит'!$AB$14/1000</f>
        <v>656.61378</v>
      </c>
    </row>
    <row r="11" spans="1:3" ht="33">
      <c r="A11" s="3" t="s">
        <v>176</v>
      </c>
      <c r="B11" s="64">
        <f>SUM(B12:B22)-B18-B20</f>
        <v>2215.7099999999996</v>
      </c>
      <c r="C11" s="64">
        <f>SUM(C12:C22)-C18-C20</f>
        <v>1857.6941296681312</v>
      </c>
    </row>
    <row r="12" spans="1:3" ht="33">
      <c r="A12" s="28" t="s">
        <v>108</v>
      </c>
      <c r="B12" s="64">
        <v>0</v>
      </c>
      <c r="C12" s="64">
        <v>0</v>
      </c>
    </row>
    <row r="13" spans="1:3" ht="66">
      <c r="A13" s="28" t="s">
        <v>54</v>
      </c>
      <c r="B13" s="64">
        <v>0</v>
      </c>
      <c r="C13" s="64">
        <v>0</v>
      </c>
    </row>
    <row r="14" spans="1:3" ht="33">
      <c r="A14" s="28" t="s">
        <v>31</v>
      </c>
      <c r="B14" s="64">
        <v>0</v>
      </c>
      <c r="C14" s="64">
        <v>0</v>
      </c>
    </row>
    <row r="15" spans="1:3" ht="33">
      <c r="A15" s="28" t="s">
        <v>32</v>
      </c>
      <c r="B15" s="64">
        <f>335.859+103.179</f>
        <v>439.038</v>
      </c>
      <c r="C15" s="64">
        <f>'[1]П2 Смета'!$I$25</f>
        <v>459.5491409108909</v>
      </c>
    </row>
    <row r="16" spans="1:3" ht="33">
      <c r="A16" s="28" t="s">
        <v>33</v>
      </c>
      <c r="B16" s="64">
        <v>190.183</v>
      </c>
      <c r="C16" s="64">
        <f>'[1]П2 Смета'!$I$80</f>
        <v>190.16439</v>
      </c>
    </row>
    <row r="17" spans="1:3" ht="16.5">
      <c r="A17" s="28" t="s">
        <v>110</v>
      </c>
      <c r="B17" s="64">
        <f>1056.37</f>
        <v>1056.37</v>
      </c>
      <c r="C17" s="64">
        <f>'[1]П2 Смета'!$I$49</f>
        <v>400.3434841682551</v>
      </c>
    </row>
    <row r="18" spans="1:3" ht="16.5">
      <c r="A18" s="29" t="s">
        <v>109</v>
      </c>
      <c r="B18" s="64">
        <f>177.13+53.17</f>
        <v>230.3</v>
      </c>
      <c r="C18" s="64">
        <f>'[1]П2 Смета'!$I$50+'[1]П2 Смета'!$I$51</f>
        <v>166.12464886022502</v>
      </c>
    </row>
    <row r="19" spans="1:3" ht="16.5">
      <c r="A19" s="28" t="s">
        <v>111</v>
      </c>
      <c r="B19" s="64">
        <f>63.04</f>
        <v>63.04</v>
      </c>
      <c r="C19" s="64">
        <f>'[1]П2 Смета'!$I$54</f>
        <v>344.07575458898503</v>
      </c>
    </row>
    <row r="20" spans="1:3" ht="16.5">
      <c r="A20" s="29" t="s">
        <v>109</v>
      </c>
      <c r="B20" s="64">
        <v>34.85</v>
      </c>
      <c r="C20" s="64">
        <f>'[1]П2 Смета'!$I$62</f>
        <v>245.8196020279533</v>
      </c>
    </row>
    <row r="21" spans="1:3" ht="33">
      <c r="A21" s="28" t="s">
        <v>34</v>
      </c>
      <c r="B21" s="64">
        <v>467.079</v>
      </c>
      <c r="C21" s="64">
        <f>'[1]П2 Смета'!$I$43</f>
        <v>463.56136</v>
      </c>
    </row>
    <row r="22" spans="1:3" ht="49.5">
      <c r="A22" s="28" t="s">
        <v>35</v>
      </c>
      <c r="B22" s="64">
        <v>0</v>
      </c>
      <c r="C22" s="64">
        <v>0</v>
      </c>
    </row>
    <row r="23" spans="1:3" ht="33">
      <c r="A23" s="3" t="s">
        <v>36</v>
      </c>
      <c r="B23" s="64">
        <f>19.9+4.98</f>
        <v>24.88</v>
      </c>
      <c r="C23" s="64">
        <f>'[1]П2 Смета'!$I$87+'[1]П2 Смета'!$I$95</f>
        <v>47.8287281382351</v>
      </c>
    </row>
    <row r="24" spans="1:3" ht="82.5">
      <c r="A24" s="3" t="s">
        <v>100</v>
      </c>
      <c r="B24" s="64">
        <f>B23*0.8</f>
        <v>19.904</v>
      </c>
      <c r="C24" s="64">
        <f>C23*0.8</f>
        <v>38.26298251058808</v>
      </c>
    </row>
    <row r="25" spans="1:3" ht="33">
      <c r="A25" s="3" t="s">
        <v>101</v>
      </c>
      <c r="B25" s="61"/>
      <c r="C25" s="69"/>
    </row>
    <row r="26" spans="1:3" ht="66">
      <c r="A26" s="3" t="s">
        <v>173</v>
      </c>
      <c r="B26" s="61"/>
      <c r="C26" s="69"/>
    </row>
    <row r="27" spans="1:3" ht="33">
      <c r="A27" s="3" t="s">
        <v>102</v>
      </c>
      <c r="B27" s="63">
        <v>127.075</v>
      </c>
      <c r="C27" s="63">
        <f>'[1]П1. Баланс водоотведения'!$I$11</f>
        <v>152.37941500000002</v>
      </c>
    </row>
    <row r="28" spans="1:3" ht="33">
      <c r="A28" s="3" t="s">
        <v>103</v>
      </c>
      <c r="B28" s="63">
        <v>28.524</v>
      </c>
      <c r="C28" s="63">
        <f>'[1]П1. Баланс водоотведения'!$I$26</f>
        <v>49.936267</v>
      </c>
    </row>
    <row r="29" spans="1:3" ht="33">
      <c r="A29" s="3" t="s">
        <v>104</v>
      </c>
      <c r="B29" s="64">
        <v>0</v>
      </c>
      <c r="C29" s="64">
        <v>0</v>
      </c>
    </row>
    <row r="30" spans="1:3" ht="33">
      <c r="A30" s="3" t="s">
        <v>105</v>
      </c>
      <c r="B30" s="65">
        <v>5.082</v>
      </c>
      <c r="C30" s="65">
        <v>5.082</v>
      </c>
    </row>
    <row r="31" spans="1:3" ht="16.5">
      <c r="A31" s="3" t="s">
        <v>106</v>
      </c>
      <c r="B31" s="66">
        <v>1</v>
      </c>
      <c r="C31" s="66">
        <v>1</v>
      </c>
    </row>
    <row r="32" spans="1:3" ht="33">
      <c r="A32" s="3" t="s">
        <v>107</v>
      </c>
      <c r="B32" s="66">
        <v>1</v>
      </c>
      <c r="C32" s="66">
        <v>1</v>
      </c>
    </row>
  </sheetData>
  <sheetProtection/>
  <mergeCells count="6">
    <mergeCell ref="A1:B1"/>
    <mergeCell ref="B3:C3"/>
    <mergeCell ref="B4:C4"/>
    <mergeCell ref="B5:C5"/>
    <mergeCell ref="B6:C6"/>
    <mergeCell ref="B9:C9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I20"/>
  <sheetViews>
    <sheetView zoomScale="90" zoomScaleNormal="90" zoomScalePageLayoutView="0" workbookViewId="0" topLeftCell="A1">
      <selection activeCell="M14" sqref="M14"/>
    </sheetView>
  </sheetViews>
  <sheetFormatPr defaultColWidth="9.140625" defaultRowHeight="15"/>
  <cols>
    <col min="1" max="1" width="6.140625" style="12" customWidth="1"/>
    <col min="2" max="2" width="60.7109375" style="12" customWidth="1"/>
    <col min="3" max="7" width="9.7109375" style="12" customWidth="1"/>
    <col min="8" max="16384" width="9.140625" style="12" customWidth="1"/>
  </cols>
  <sheetData>
    <row r="1" spans="1:9" ht="50.25" customHeight="1">
      <c r="A1" s="96" t="s">
        <v>41</v>
      </c>
      <c r="B1" s="96"/>
      <c r="C1" s="96"/>
      <c r="D1" s="96"/>
      <c r="E1" s="96"/>
      <c r="F1" s="96"/>
      <c r="G1" s="96"/>
      <c r="H1" s="11"/>
      <c r="I1" s="11"/>
    </row>
    <row r="3" spans="1:7" ht="21.75" customHeight="1">
      <c r="A3" s="13" t="s">
        <v>42</v>
      </c>
      <c r="B3" s="13" t="s">
        <v>0</v>
      </c>
      <c r="C3" s="13" t="s">
        <v>205</v>
      </c>
      <c r="D3" s="13" t="s">
        <v>206</v>
      </c>
      <c r="E3" s="13" t="s">
        <v>207</v>
      </c>
      <c r="F3" s="13" t="s">
        <v>208</v>
      </c>
      <c r="G3" s="13" t="s">
        <v>209</v>
      </c>
    </row>
    <row r="4" spans="1:7" ht="33">
      <c r="A4" s="8">
        <v>1</v>
      </c>
      <c r="B4" s="18" t="s">
        <v>177</v>
      </c>
      <c r="C4" s="38">
        <v>0</v>
      </c>
      <c r="D4" s="38">
        <v>0</v>
      </c>
      <c r="E4" s="38">
        <v>0</v>
      </c>
      <c r="F4" s="38">
        <v>0</v>
      </c>
      <c r="G4" s="17">
        <v>0</v>
      </c>
    </row>
    <row r="5" spans="1:7" ht="16.5">
      <c r="A5" s="17">
        <v>2</v>
      </c>
      <c r="B5" s="102" t="s">
        <v>112</v>
      </c>
      <c r="C5" s="103"/>
      <c r="D5" s="103"/>
      <c r="E5" s="103"/>
      <c r="F5" s="103"/>
      <c r="G5" s="104"/>
    </row>
    <row r="6" spans="1:7" ht="16.5">
      <c r="A6" s="17"/>
      <c r="B6" s="19" t="s">
        <v>113</v>
      </c>
      <c r="C6" s="38">
        <v>6</v>
      </c>
      <c r="D6" s="38">
        <v>6</v>
      </c>
      <c r="E6" s="38">
        <v>4</v>
      </c>
      <c r="F6" s="38">
        <v>5</v>
      </c>
      <c r="G6" s="17">
        <f aca="true" t="shared" si="0" ref="G5:G12">SUM(C6:F6)</f>
        <v>21</v>
      </c>
    </row>
    <row r="7" spans="1:7" ht="16.5">
      <c r="A7" s="17"/>
      <c r="B7" s="19" t="s">
        <v>114</v>
      </c>
      <c r="C7" s="38">
        <v>6</v>
      </c>
      <c r="D7" s="38">
        <v>6</v>
      </c>
      <c r="E7" s="38">
        <v>4</v>
      </c>
      <c r="F7" s="38">
        <v>5</v>
      </c>
      <c r="G7" s="17">
        <f t="shared" si="0"/>
        <v>21</v>
      </c>
    </row>
    <row r="8" spans="1:7" ht="16.5">
      <c r="A8" s="17"/>
      <c r="B8" s="19" t="s">
        <v>115</v>
      </c>
      <c r="C8" s="38" t="s">
        <v>175</v>
      </c>
      <c r="D8" s="38" t="s">
        <v>175</v>
      </c>
      <c r="E8" s="38" t="s">
        <v>175</v>
      </c>
      <c r="F8" s="38" t="s">
        <v>175</v>
      </c>
      <c r="G8" s="17">
        <f t="shared" si="0"/>
        <v>0</v>
      </c>
    </row>
    <row r="9" spans="1:7" ht="16.5">
      <c r="A9" s="17"/>
      <c r="B9" s="19" t="s">
        <v>116</v>
      </c>
      <c r="C9" s="38" t="s">
        <v>175</v>
      </c>
      <c r="D9" s="38" t="s">
        <v>175</v>
      </c>
      <c r="E9" s="38" t="s">
        <v>175</v>
      </c>
      <c r="F9" s="38" t="s">
        <v>175</v>
      </c>
      <c r="G9" s="17">
        <f t="shared" si="0"/>
        <v>0</v>
      </c>
    </row>
    <row r="10" spans="1:7" ht="16.5">
      <c r="A10" s="17"/>
      <c r="B10" s="19" t="s">
        <v>117</v>
      </c>
      <c r="C10" s="38" t="s">
        <v>175</v>
      </c>
      <c r="D10" s="38" t="s">
        <v>175</v>
      </c>
      <c r="E10" s="38" t="s">
        <v>175</v>
      </c>
      <c r="F10" s="38" t="s">
        <v>175</v>
      </c>
      <c r="G10" s="17">
        <f t="shared" si="0"/>
        <v>0</v>
      </c>
    </row>
    <row r="11" spans="1:7" ht="16.5">
      <c r="A11" s="17"/>
      <c r="B11" s="19" t="s">
        <v>118</v>
      </c>
      <c r="C11" s="38">
        <v>6</v>
      </c>
      <c r="D11" s="38">
        <v>6</v>
      </c>
      <c r="E11" s="38">
        <v>4</v>
      </c>
      <c r="F11" s="38">
        <v>5</v>
      </c>
      <c r="G11" s="17">
        <f t="shared" si="0"/>
        <v>21</v>
      </c>
    </row>
    <row r="12" spans="1:7" ht="16.5">
      <c r="A12" s="17"/>
      <c r="B12" s="19" t="s">
        <v>119</v>
      </c>
      <c r="C12" s="38" t="s">
        <v>175</v>
      </c>
      <c r="D12" s="38" t="s">
        <v>175</v>
      </c>
      <c r="E12" s="38" t="s">
        <v>175</v>
      </c>
      <c r="F12" s="38">
        <v>3</v>
      </c>
      <c r="G12" s="17">
        <f t="shared" si="0"/>
        <v>3</v>
      </c>
    </row>
    <row r="13" spans="1:7" ht="36.75" customHeight="1">
      <c r="A13" s="17">
        <v>3</v>
      </c>
      <c r="B13" s="102" t="s">
        <v>178</v>
      </c>
      <c r="C13" s="103"/>
      <c r="D13" s="103"/>
      <c r="E13" s="103"/>
      <c r="F13" s="103"/>
      <c r="G13" s="104"/>
    </row>
    <row r="14" spans="1:7" ht="16.5">
      <c r="A14" s="17"/>
      <c r="B14" s="19" t="s">
        <v>113</v>
      </c>
      <c r="C14" s="38" t="s">
        <v>175</v>
      </c>
      <c r="D14" s="38">
        <v>2</v>
      </c>
      <c r="E14" s="38">
        <v>1</v>
      </c>
      <c r="F14" s="38">
        <v>2</v>
      </c>
      <c r="G14" s="17">
        <f aca="true" t="shared" si="1" ref="G14:G20">SUM(C14:F14)</f>
        <v>5</v>
      </c>
    </row>
    <row r="15" spans="1:7" ht="16.5">
      <c r="A15" s="17"/>
      <c r="B15" s="19" t="s">
        <v>114</v>
      </c>
      <c r="C15" s="38">
        <v>4</v>
      </c>
      <c r="D15" s="38">
        <v>5</v>
      </c>
      <c r="E15" s="38">
        <v>1</v>
      </c>
      <c r="F15" s="38">
        <v>5</v>
      </c>
      <c r="G15" s="17">
        <f t="shared" si="1"/>
        <v>15</v>
      </c>
    </row>
    <row r="16" spans="1:7" ht="16.5">
      <c r="A16" s="17"/>
      <c r="B16" s="19" t="s">
        <v>115</v>
      </c>
      <c r="C16" s="38" t="s">
        <v>175</v>
      </c>
      <c r="D16" s="38" t="s">
        <v>175</v>
      </c>
      <c r="E16" s="38" t="s">
        <v>175</v>
      </c>
      <c r="F16" s="38" t="s">
        <v>175</v>
      </c>
      <c r="G16" s="17">
        <f t="shared" si="1"/>
        <v>0</v>
      </c>
    </row>
    <row r="17" spans="1:7" ht="16.5">
      <c r="A17" s="17"/>
      <c r="B17" s="19" t="s">
        <v>116</v>
      </c>
      <c r="C17" s="38" t="s">
        <v>175</v>
      </c>
      <c r="D17" s="38" t="s">
        <v>175</v>
      </c>
      <c r="E17" s="38" t="s">
        <v>175</v>
      </c>
      <c r="F17" s="38" t="s">
        <v>175</v>
      </c>
      <c r="G17" s="17">
        <f t="shared" si="1"/>
        <v>0</v>
      </c>
    </row>
    <row r="18" spans="1:7" ht="16.5">
      <c r="A18" s="17"/>
      <c r="B18" s="19" t="s">
        <v>117</v>
      </c>
      <c r="C18" s="38" t="s">
        <v>175</v>
      </c>
      <c r="D18" s="38" t="s">
        <v>175</v>
      </c>
      <c r="E18" s="38" t="s">
        <v>175</v>
      </c>
      <c r="F18" s="38" t="s">
        <v>175</v>
      </c>
      <c r="G18" s="17">
        <f t="shared" si="1"/>
        <v>0</v>
      </c>
    </row>
    <row r="19" spans="1:7" ht="16.5">
      <c r="A19" s="17"/>
      <c r="B19" s="19" t="s">
        <v>118</v>
      </c>
      <c r="C19" s="38">
        <v>5</v>
      </c>
      <c r="D19" s="38">
        <v>6</v>
      </c>
      <c r="E19" s="38">
        <v>4</v>
      </c>
      <c r="F19" s="38">
        <v>3</v>
      </c>
      <c r="G19" s="17">
        <f t="shared" si="1"/>
        <v>18</v>
      </c>
    </row>
    <row r="20" spans="1:7" ht="16.5">
      <c r="A20" s="17"/>
      <c r="B20" s="19" t="s">
        <v>119</v>
      </c>
      <c r="C20" s="38" t="s">
        <v>175</v>
      </c>
      <c r="D20" s="38" t="s">
        <v>175</v>
      </c>
      <c r="E20" s="38" t="s">
        <v>175</v>
      </c>
      <c r="F20" s="38">
        <v>1</v>
      </c>
      <c r="G20" s="17">
        <f t="shared" si="1"/>
        <v>1</v>
      </c>
    </row>
  </sheetData>
  <sheetProtection/>
  <mergeCells count="3">
    <mergeCell ref="A1:G1"/>
    <mergeCell ref="B13:G13"/>
    <mergeCell ref="B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A2"/>
  <sheetViews>
    <sheetView zoomScalePageLayoutView="0" workbookViewId="0" topLeftCell="A1">
      <selection activeCell="F17" sqref="F17"/>
    </sheetView>
  </sheetViews>
  <sheetFormatPr defaultColWidth="9.140625" defaultRowHeight="15"/>
  <cols>
    <col min="1" max="1" width="69.00390625" style="4" bestFit="1" customWidth="1"/>
    <col min="2" max="16384" width="9.140625" style="4" customWidth="1"/>
  </cols>
  <sheetData>
    <row r="1" ht="21.75" customHeight="1">
      <c r="A1" s="9" t="s">
        <v>44</v>
      </c>
    </row>
    <row r="2" ht="69.75" customHeight="1">
      <c r="A2" s="30" t="s">
        <v>141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F8"/>
  <sheetViews>
    <sheetView zoomScale="85" zoomScaleNormal="85" zoomScalePageLayoutView="0" workbookViewId="0" topLeftCell="A1">
      <selection activeCell="L9" sqref="L9"/>
    </sheetView>
  </sheetViews>
  <sheetFormatPr defaultColWidth="9.140625" defaultRowHeight="15"/>
  <cols>
    <col min="1" max="1" width="7.140625" style="4" customWidth="1"/>
    <col min="2" max="2" width="46.28125" style="4" customWidth="1"/>
    <col min="3" max="6" width="17.140625" style="4" customWidth="1"/>
    <col min="7" max="16384" width="9.140625" style="4" customWidth="1"/>
  </cols>
  <sheetData>
    <row r="1" spans="1:6" ht="68.25" customHeight="1">
      <c r="A1" s="96" t="s">
        <v>120</v>
      </c>
      <c r="B1" s="96"/>
      <c r="C1" s="96"/>
      <c r="D1" s="96"/>
      <c r="E1" s="96"/>
      <c r="F1" s="96"/>
    </row>
    <row r="2" spans="1:5" ht="16.5">
      <c r="A2" s="10"/>
      <c r="B2" s="10"/>
      <c r="C2" s="10"/>
      <c r="D2" s="10"/>
      <c r="E2" s="10"/>
    </row>
    <row r="3" spans="1:6" ht="16.5">
      <c r="A3" s="97" t="s">
        <v>42</v>
      </c>
      <c r="B3" s="97" t="s">
        <v>0</v>
      </c>
      <c r="C3" s="99" t="s">
        <v>43</v>
      </c>
      <c r="D3" s="100"/>
      <c r="E3" s="100"/>
      <c r="F3" s="101"/>
    </row>
    <row r="4" spans="1:6" ht="16.5">
      <c r="A4" s="98"/>
      <c r="B4" s="98"/>
      <c r="C4" s="67" t="s">
        <v>201</v>
      </c>
      <c r="D4" s="67" t="s">
        <v>202</v>
      </c>
      <c r="E4" s="67" t="s">
        <v>203</v>
      </c>
      <c r="F4" s="67" t="s">
        <v>204</v>
      </c>
    </row>
    <row r="5" spans="1:6" ht="49.5">
      <c r="A5" s="8">
        <v>1</v>
      </c>
      <c r="B5" s="18" t="s">
        <v>121</v>
      </c>
      <c r="C5" s="39">
        <v>0</v>
      </c>
      <c r="D5" s="39">
        <v>0</v>
      </c>
      <c r="E5" s="39">
        <v>0</v>
      </c>
      <c r="F5" s="39">
        <v>0</v>
      </c>
    </row>
    <row r="6" spans="1:6" ht="49.5">
      <c r="A6" s="8">
        <v>2</v>
      </c>
      <c r="B6" s="18" t="s">
        <v>122</v>
      </c>
      <c r="C6" s="39">
        <v>0</v>
      </c>
      <c r="D6" s="39">
        <v>0</v>
      </c>
      <c r="E6" s="39">
        <v>0</v>
      </c>
      <c r="F6" s="39">
        <v>0</v>
      </c>
    </row>
    <row r="7" spans="1:6" ht="66">
      <c r="A7" s="8">
        <v>3</v>
      </c>
      <c r="B7" s="18" t="s">
        <v>123</v>
      </c>
      <c r="C7" s="39">
        <v>0</v>
      </c>
      <c r="D7" s="39">
        <v>0</v>
      </c>
      <c r="E7" s="39">
        <v>0</v>
      </c>
      <c r="F7" s="39">
        <v>0</v>
      </c>
    </row>
    <row r="8" spans="1:6" ht="132">
      <c r="A8" s="8">
        <v>4</v>
      </c>
      <c r="B8" s="18" t="s">
        <v>140</v>
      </c>
      <c r="C8" s="39">
        <v>44991</v>
      </c>
      <c r="D8" s="39">
        <v>44991</v>
      </c>
      <c r="E8" s="39">
        <v>44991</v>
      </c>
      <c r="F8" s="39">
        <v>44991</v>
      </c>
    </row>
  </sheetData>
  <sheetProtection/>
  <mergeCells count="4">
    <mergeCell ref="A3:A4"/>
    <mergeCell ref="B3:B4"/>
    <mergeCell ref="A1:F1"/>
    <mergeCell ref="C3:F3"/>
  </mergeCells>
  <printOptions/>
  <pageMargins left="0.7" right="0.7" top="0.75" bottom="0.75" header="0.3" footer="0.3"/>
  <pageSetup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J12"/>
  <sheetViews>
    <sheetView zoomScalePageLayoutView="0" workbookViewId="0" topLeftCell="A1">
      <selection activeCell="F17" sqref="F17"/>
    </sheetView>
  </sheetViews>
  <sheetFormatPr defaultColWidth="9.140625" defaultRowHeight="15"/>
  <cols>
    <col min="1" max="1" width="86.7109375" style="4" customWidth="1"/>
    <col min="2" max="2" width="26.57421875" style="4" customWidth="1"/>
    <col min="3" max="16384" width="9.140625" style="4" customWidth="1"/>
  </cols>
  <sheetData>
    <row r="1" spans="1:10" ht="41.25" customHeight="1">
      <c r="A1" s="50" t="s">
        <v>46</v>
      </c>
      <c r="B1" s="50"/>
      <c r="C1" s="50"/>
      <c r="D1" s="50"/>
      <c r="E1" s="50"/>
      <c r="F1" s="50"/>
      <c r="G1" s="50"/>
      <c r="H1" s="50"/>
      <c r="I1" s="50"/>
      <c r="J1" s="14"/>
    </row>
    <row r="3" spans="1:9" ht="11.25" customHeight="1">
      <c r="A3" s="30"/>
      <c r="B3" s="30"/>
      <c r="C3" s="30"/>
      <c r="D3" s="30"/>
      <c r="E3" s="30"/>
      <c r="F3" s="30"/>
      <c r="G3" s="30"/>
      <c r="H3" s="30"/>
      <c r="I3" s="30"/>
    </row>
    <row r="4" ht="16.5">
      <c r="A4" s="4" t="s">
        <v>138</v>
      </c>
    </row>
    <row r="5" spans="1:9" ht="31.5" customHeight="1">
      <c r="A5" s="34" t="s">
        <v>144</v>
      </c>
      <c r="B5" s="34"/>
      <c r="C5" s="34"/>
      <c r="D5" s="34"/>
      <c r="E5" s="34"/>
      <c r="F5" s="34"/>
      <c r="G5" s="34"/>
      <c r="H5" s="34"/>
      <c r="I5" s="34"/>
    </row>
    <row r="6" ht="16.5">
      <c r="A6" s="4" t="s">
        <v>137</v>
      </c>
    </row>
    <row r="7" spans="1:9" ht="32.25" customHeight="1">
      <c r="A7" s="58" t="s">
        <v>180</v>
      </c>
      <c r="B7" s="60"/>
      <c r="C7" s="25"/>
      <c r="D7" s="25"/>
      <c r="E7" s="25"/>
      <c r="F7" s="25"/>
      <c r="G7" s="25"/>
      <c r="H7" s="25"/>
      <c r="I7" s="25"/>
    </row>
    <row r="8" spans="1:9" ht="14.25" customHeight="1">
      <c r="A8" s="25"/>
      <c r="B8" s="25"/>
      <c r="C8" s="25"/>
      <c r="D8" s="25"/>
      <c r="E8" s="25"/>
      <c r="F8" s="25"/>
      <c r="G8" s="25"/>
      <c r="H8" s="25"/>
      <c r="I8" s="25"/>
    </row>
    <row r="9" ht="16.5">
      <c r="A9" s="4" t="s">
        <v>139</v>
      </c>
    </row>
    <row r="12" ht="16.5">
      <c r="A12" s="30"/>
    </row>
  </sheetData>
  <sheetProtection/>
  <printOptions/>
  <pageMargins left="0.7" right="0.7" top="0.75" bottom="0.75" header="0.3" footer="0.3"/>
  <pageSetup horizontalDpi="600" verticalDpi="6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K29"/>
  <sheetViews>
    <sheetView showGridLines="0" zoomScalePageLayoutView="0" workbookViewId="0" topLeftCell="A1">
      <selection activeCell="C19" sqref="C19"/>
    </sheetView>
  </sheetViews>
  <sheetFormatPr defaultColWidth="9.140625" defaultRowHeight="15"/>
  <cols>
    <col min="1" max="1" width="100.7109375" style="4" customWidth="1"/>
    <col min="2" max="2" width="16.00390625" style="4" customWidth="1"/>
    <col min="3" max="3" width="25.57421875" style="4" customWidth="1"/>
    <col min="4" max="16384" width="9.140625" style="4" customWidth="1"/>
  </cols>
  <sheetData>
    <row r="1" spans="1:11" ht="41.25" customHeight="1">
      <c r="A1" s="51" t="s">
        <v>124</v>
      </c>
      <c r="B1" s="51"/>
      <c r="C1" s="52"/>
      <c r="D1" s="52"/>
      <c r="E1" s="52"/>
      <c r="F1" s="52"/>
      <c r="G1" s="52"/>
      <c r="H1" s="52"/>
      <c r="I1" s="53"/>
      <c r="J1" s="53"/>
      <c r="K1" s="53"/>
    </row>
    <row r="2" spans="1:11" ht="16.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36.75" customHeight="1">
      <c r="A3" s="40" t="s">
        <v>125</v>
      </c>
      <c r="B3" s="31"/>
      <c r="C3" s="53"/>
      <c r="D3" s="53"/>
      <c r="E3" s="53"/>
      <c r="F3" s="53"/>
      <c r="G3" s="53"/>
      <c r="H3" s="53"/>
      <c r="I3" s="53"/>
      <c r="J3" s="53"/>
      <c r="K3" s="53"/>
    </row>
    <row r="4" spans="1:11" s="24" customFormat="1" ht="15" customHeight="1">
      <c r="A4" s="54" t="s">
        <v>128</v>
      </c>
      <c r="B4" s="54"/>
      <c r="C4" s="54"/>
      <c r="D4" s="54"/>
      <c r="E4" s="54"/>
      <c r="F4" s="54"/>
      <c r="G4" s="54"/>
      <c r="H4" s="54"/>
      <c r="I4" s="55"/>
      <c r="J4" s="55"/>
      <c r="K4" s="55"/>
    </row>
    <row r="5" spans="1:11" s="24" customFormat="1" ht="16.5">
      <c r="A5" s="54" t="s">
        <v>183</v>
      </c>
      <c r="B5" s="54"/>
      <c r="C5" s="54"/>
      <c r="D5" s="54"/>
      <c r="E5" s="54"/>
      <c r="F5" s="54"/>
      <c r="G5" s="54"/>
      <c r="H5" s="54"/>
      <c r="I5" s="55"/>
      <c r="J5" s="55"/>
      <c r="K5" s="55"/>
    </row>
    <row r="6" spans="1:11" s="24" customFormat="1" ht="16.5">
      <c r="A6" s="54" t="s">
        <v>129</v>
      </c>
      <c r="B6" s="54"/>
      <c r="C6" s="54"/>
      <c r="D6" s="54"/>
      <c r="E6" s="54"/>
      <c r="F6" s="54"/>
      <c r="G6" s="54"/>
      <c r="H6" s="54"/>
      <c r="I6" s="55"/>
      <c r="J6" s="55"/>
      <c r="K6" s="55"/>
    </row>
    <row r="7" spans="1:11" s="24" customFormat="1" ht="15" customHeight="1">
      <c r="A7" s="54" t="s">
        <v>145</v>
      </c>
      <c r="B7" s="54"/>
      <c r="C7" s="54"/>
      <c r="D7" s="54"/>
      <c r="E7" s="54"/>
      <c r="F7" s="54"/>
      <c r="G7" s="54"/>
      <c r="H7" s="54"/>
      <c r="I7" s="55"/>
      <c r="J7" s="55"/>
      <c r="K7" s="55"/>
    </row>
    <row r="8" spans="1:11" s="24" customFormat="1" ht="16.5">
      <c r="A8" s="54" t="s">
        <v>183</v>
      </c>
      <c r="B8" s="54"/>
      <c r="C8" s="54"/>
      <c r="D8" s="54"/>
      <c r="E8" s="54"/>
      <c r="F8" s="54"/>
      <c r="G8" s="54"/>
      <c r="H8" s="54"/>
      <c r="I8" s="55"/>
      <c r="J8" s="55"/>
      <c r="K8" s="55"/>
    </row>
    <row r="9" spans="1:11" s="24" customFormat="1" ht="16.5">
      <c r="A9" s="54" t="s">
        <v>129</v>
      </c>
      <c r="B9" s="54"/>
      <c r="C9" s="54"/>
      <c r="D9" s="54"/>
      <c r="E9" s="54"/>
      <c r="F9" s="54"/>
      <c r="G9" s="54"/>
      <c r="H9" s="54"/>
      <c r="I9" s="55"/>
      <c r="J9" s="55"/>
      <c r="K9" s="55"/>
    </row>
    <row r="11" spans="1:11" s="24" customFormat="1" ht="49.5">
      <c r="A11" s="40" t="s">
        <v>179</v>
      </c>
      <c r="B11" s="56"/>
      <c r="C11" s="40"/>
      <c r="D11" s="40"/>
      <c r="E11" s="40"/>
      <c r="F11" s="40"/>
      <c r="G11" s="40"/>
      <c r="H11" s="40"/>
      <c r="I11" s="55"/>
      <c r="J11" s="55"/>
      <c r="K11" s="55"/>
    </row>
    <row r="12" spans="1:11" s="24" customFormat="1" ht="16.5">
      <c r="A12" s="40"/>
      <c r="B12" s="56"/>
      <c r="C12" s="40"/>
      <c r="D12" s="40"/>
      <c r="E12" s="40"/>
      <c r="F12" s="40"/>
      <c r="G12" s="40"/>
      <c r="H12" s="40"/>
      <c r="I12" s="55"/>
      <c r="J12" s="55"/>
      <c r="K12" s="55"/>
    </row>
    <row r="13" spans="1:11" s="24" customFormat="1" ht="16.5">
      <c r="A13" s="57" t="s">
        <v>130</v>
      </c>
      <c r="B13" s="57"/>
      <c r="C13" s="57"/>
      <c r="D13" s="57"/>
      <c r="E13" s="57"/>
      <c r="F13" s="57"/>
      <c r="G13" s="57"/>
      <c r="H13" s="57"/>
      <c r="I13" s="55"/>
      <c r="J13" s="55"/>
      <c r="K13" s="55"/>
    </row>
    <row r="14" spans="1:11" s="24" customFormat="1" ht="16.5">
      <c r="A14" s="40" t="s">
        <v>131</v>
      </c>
      <c r="B14" s="40"/>
      <c r="C14" s="40"/>
      <c r="D14" s="40"/>
      <c r="E14" s="40"/>
      <c r="F14" s="40"/>
      <c r="G14" s="40"/>
      <c r="H14" s="40"/>
      <c r="I14" s="55"/>
      <c r="J14" s="55"/>
      <c r="K14" s="55"/>
    </row>
    <row r="15" spans="1:11" ht="36.75" customHeight="1">
      <c r="A15" s="31" t="s">
        <v>126</v>
      </c>
      <c r="B15" s="31"/>
      <c r="C15" s="53"/>
      <c r="D15" s="53"/>
      <c r="E15" s="53"/>
      <c r="F15" s="53"/>
      <c r="G15" s="53"/>
      <c r="H15" s="53"/>
      <c r="I15" s="53"/>
      <c r="J15" s="53"/>
      <c r="K15" s="53"/>
    </row>
    <row r="16" spans="1:11" s="32" customFormat="1" ht="16.5">
      <c r="A16" s="58" t="s">
        <v>146</v>
      </c>
      <c r="B16" s="58"/>
      <c r="C16" s="58"/>
      <c r="D16" s="58"/>
      <c r="E16" s="58"/>
      <c r="F16" s="58"/>
      <c r="G16" s="58"/>
      <c r="H16" s="58"/>
      <c r="I16" s="59"/>
      <c r="J16" s="59"/>
      <c r="K16" s="59"/>
    </row>
    <row r="17" spans="1:8" s="32" customFormat="1" ht="16.5">
      <c r="A17" s="27" t="s">
        <v>147</v>
      </c>
      <c r="B17" s="27"/>
      <c r="C17" s="27"/>
      <c r="D17" s="27"/>
      <c r="E17" s="27"/>
      <c r="F17" s="27"/>
      <c r="G17" s="27"/>
      <c r="H17" s="27"/>
    </row>
    <row r="18" spans="1:8" s="32" customFormat="1" ht="16.5">
      <c r="A18" s="27" t="s">
        <v>132</v>
      </c>
      <c r="B18" s="27"/>
      <c r="C18" s="27"/>
      <c r="D18" s="27"/>
      <c r="E18" s="27"/>
      <c r="F18" s="27"/>
      <c r="G18" s="27"/>
      <c r="H18" s="27"/>
    </row>
    <row r="19" spans="1:8" s="32" customFormat="1" ht="17.25" customHeight="1">
      <c r="A19" s="35" t="s">
        <v>133</v>
      </c>
      <c r="B19" s="35"/>
      <c r="C19" s="35"/>
      <c r="D19" s="35"/>
      <c r="E19" s="35"/>
      <c r="F19" s="35"/>
      <c r="G19" s="35"/>
      <c r="H19" s="35"/>
    </row>
    <row r="20" spans="1:8" s="32" customFormat="1" ht="15.75" customHeight="1">
      <c r="A20" s="35" t="s">
        <v>134</v>
      </c>
      <c r="B20" s="35"/>
      <c r="C20" s="35"/>
      <c r="D20" s="35"/>
      <c r="E20" s="35"/>
      <c r="F20" s="35"/>
      <c r="G20" s="35"/>
      <c r="H20" s="35"/>
    </row>
    <row r="21" spans="1:8" s="32" customFormat="1" ht="30.75" customHeight="1">
      <c r="A21" s="35"/>
      <c r="B21" s="35"/>
      <c r="C21" s="35"/>
      <c r="D21" s="35"/>
      <c r="E21" s="35"/>
      <c r="F21" s="35"/>
      <c r="G21" s="35"/>
      <c r="H21" s="35"/>
    </row>
    <row r="22" spans="1:8" ht="49.5">
      <c r="A22" s="31" t="s">
        <v>142</v>
      </c>
      <c r="B22" s="31"/>
      <c r="C22" s="32"/>
      <c r="D22" s="32"/>
      <c r="E22" s="32"/>
      <c r="F22" s="32"/>
      <c r="G22" s="32"/>
      <c r="H22" s="32"/>
    </row>
    <row r="23" spans="1:8" ht="32.25" customHeight="1">
      <c r="A23" s="36" t="s">
        <v>185</v>
      </c>
      <c r="B23" s="37"/>
      <c r="C23" s="37"/>
      <c r="D23" s="37"/>
      <c r="E23" s="37"/>
      <c r="F23" s="37"/>
      <c r="G23" s="37"/>
      <c r="H23" s="37"/>
    </row>
    <row r="24" spans="1:2" ht="16.5">
      <c r="A24" s="31"/>
      <c r="B24" s="25"/>
    </row>
    <row r="25" spans="1:2" ht="33" customHeight="1">
      <c r="A25" s="31" t="s">
        <v>127</v>
      </c>
      <c r="B25" s="31"/>
    </row>
    <row r="26" spans="1:8" ht="16.5">
      <c r="A26" s="31" t="s">
        <v>148</v>
      </c>
      <c r="B26" s="33"/>
      <c r="C26" s="32"/>
      <c r="D26" s="32"/>
      <c r="E26" s="32"/>
      <c r="F26" s="32"/>
      <c r="G26" s="32"/>
      <c r="H26" s="32"/>
    </row>
    <row r="27" spans="1:8" ht="16.5">
      <c r="A27" s="32" t="s">
        <v>135</v>
      </c>
      <c r="B27" s="32"/>
      <c r="C27" s="32"/>
      <c r="D27" s="32"/>
      <c r="E27" s="32"/>
      <c r="F27" s="32"/>
      <c r="G27" s="32"/>
      <c r="H27" s="32"/>
    </row>
    <row r="28" spans="1:8" ht="16.5">
      <c r="A28" s="32" t="s">
        <v>136</v>
      </c>
      <c r="B28" s="32"/>
      <c r="C28" s="32"/>
      <c r="D28" s="32"/>
      <c r="E28" s="32"/>
      <c r="F28" s="32"/>
      <c r="G28" s="32"/>
      <c r="H28" s="32"/>
    </row>
    <row r="29" ht="16.5">
      <c r="B29" s="2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Elsib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Полянская М.С.</dc:creator>
  <cp:keywords/>
  <dc:description/>
  <cp:lastModifiedBy>zgmolchanova</cp:lastModifiedBy>
  <cp:lastPrinted>2019-04-17T10:39:45Z</cp:lastPrinted>
  <dcterms:created xsi:type="dcterms:W3CDTF">2011-12-16T02:54:03Z</dcterms:created>
  <dcterms:modified xsi:type="dcterms:W3CDTF">2019-04-19T07:11:04Z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