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5" yWindow="30" windowWidth="15495" windowHeight="9825" tabRatio="801" activeTab="7"/>
  </bookViews>
  <sheets>
    <sheet name="Общая информация_В" sheetId="7" r:id="rId1"/>
    <sheet name="Предложение_В" sheetId="8" r:id="rId2"/>
    <sheet name="Общая информация_С" sheetId="6" r:id="rId3"/>
    <sheet name="Предложение _С" sheetId="9" r:id="rId4"/>
    <sheet name="Общая информация_Т" sheetId="5" r:id="rId5"/>
    <sheet name="Предложение_Т" sheetId="10" r:id="rId6"/>
    <sheet name="Общая информация_Э" sheetId="2" r:id="rId7"/>
    <sheet name="Предложение_Э" sheetId="1" r:id="rId8"/>
  </sheets>
  <definedNames>
    <definedName name="_xlnm.Print_Area" localSheetId="7">Предложение_Э!$A$1:$I$77</definedName>
  </definedNames>
  <calcPr calcId="125725" iterate="1"/>
</workbook>
</file>

<file path=xl/calcChain.xml><?xml version="1.0" encoding="utf-8"?>
<calcChain xmlns="http://schemas.openxmlformats.org/spreadsheetml/2006/main">
  <c r="E9" i="10"/>
  <c r="E8" i="9" l="1"/>
  <c r="E8" i="8" l="1"/>
  <c r="E43" i="1" l="1"/>
  <c r="E44" l="1"/>
  <c r="E41"/>
  <c r="E39" s="1"/>
  <c r="E38" s="1"/>
  <c r="F41"/>
  <c r="D41"/>
  <c r="F39" l="1"/>
  <c r="F50"/>
  <c r="F74"/>
  <c r="E50"/>
  <c r="D39"/>
  <c r="D50" l="1"/>
  <c r="H74"/>
  <c r="D28" l="1"/>
  <c r="D74"/>
</calcChain>
</file>

<file path=xl/sharedStrings.xml><?xml version="1.0" encoding="utf-8"?>
<sst xmlns="http://schemas.openxmlformats.org/spreadsheetml/2006/main" count="361" uniqueCount="181">
  <si>
    <t>ПРИЛОЖЕНИЕ</t>
  </si>
  <si>
    <t>к стандартам раскрытия информации</t>
  </si>
  <si>
    <t>субъектами оптового и розничных</t>
  </si>
  <si>
    <t>рынков электрической энергии</t>
  </si>
  <si>
    <t>П Р Е Д Л О Ж Е Н И Е</t>
  </si>
  <si>
    <t>о размере цен (тарифов), долгосрочных параметров регулирования</t>
  </si>
  <si>
    <t>(расчетный период регулирования)</t>
  </si>
  <si>
    <t>Научно-производственное объединение "ЭЛСИБ" открытое акционерное общество</t>
  </si>
  <si>
    <t>(полное и сокращенное наименование юридического лица)</t>
  </si>
  <si>
    <t>НПО "ЭЛСИБ" ОАО</t>
  </si>
  <si>
    <t>Раздел 1. Информация об организации</t>
  </si>
  <si>
    <t>Полное наименование</t>
  </si>
  <si>
    <t>Сокращенное наименование</t>
  </si>
  <si>
    <t>Место нахождения</t>
  </si>
  <si>
    <t>Фактический адрес</t>
  </si>
  <si>
    <t>ИНН</t>
  </si>
  <si>
    <t>КПП</t>
  </si>
  <si>
    <t>Ф.И.О. руководителя</t>
  </si>
  <si>
    <t>Адрес электронной почты</t>
  </si>
  <si>
    <t>Контактный телефон</t>
  </si>
  <si>
    <t>Факс</t>
  </si>
  <si>
    <t xml:space="preserve">Научно-производственное объединение «ЭЛСИБ» открытое акционерное общество </t>
  </si>
  <si>
    <t xml:space="preserve">630088, г. Новосибирск, ул. Сибиряков-Гвардейцев,56 </t>
  </si>
  <si>
    <t>546050004</t>
  </si>
  <si>
    <t>Безмельницын Дмитрий Аркадьевич</t>
  </si>
  <si>
    <t>298-92-94</t>
  </si>
  <si>
    <t>298-92-80</t>
  </si>
  <si>
    <t>Раздел 2. Основные показатели деятельности организаций, относящихся к субъектам естественных монополий, а также коммерческого оператора оптового рынка электрической энергии (мощности)</t>
  </si>
  <si>
    <t>ПРИЛОЖЕНИЕ №2</t>
  </si>
  <si>
    <t>N п/п</t>
  </si>
  <si>
    <t>Наименование показателей</t>
  </si>
  <si>
    <t>Единица измерения</t>
  </si>
  <si>
    <t>1.</t>
  </si>
  <si>
    <t>Показатели эффективности деятельности организации</t>
  </si>
  <si>
    <t>1.1.</t>
  </si>
  <si>
    <t>Выручка</t>
  </si>
  <si>
    <t>тыс. рублей</t>
  </si>
  <si>
    <t>1.2.</t>
  </si>
  <si>
    <t>Прибыль (убыток) от продаж</t>
  </si>
  <si>
    <t>1.3.</t>
  </si>
  <si>
    <t>EBITDA (прибыль до процентов, налогов и амортизации)</t>
  </si>
  <si>
    <t>1.4.</t>
  </si>
  <si>
    <t>Чистая прибыль (убыток)</t>
  </si>
  <si>
    <t>2.</t>
  </si>
  <si>
    <t>Показатели рентабельности организации</t>
  </si>
  <si>
    <t>2.1.</t>
  </si>
  <si>
    <t>Рентабельность продаж (величина прибыли от продаж в каждом рубле выручки). Нормальное значение для данной отрасли от 9 процентов и более</t>
  </si>
  <si>
    <t>процент</t>
  </si>
  <si>
    <t>3.</t>
  </si>
  <si>
    <t>Показатели регулируемых видов деятельности организации</t>
  </si>
  <si>
    <t>3.1.</t>
  </si>
  <si>
    <t>Расчетный объем услуг в части управления технологическими режимами*(2)</t>
  </si>
  <si>
    <t>МВт</t>
  </si>
  <si>
    <t>3.2.</t>
  </si>
  <si>
    <t>Расчетный объем услуг в части обеспечения надежности*(2)</t>
  </si>
  <si>
    <t>3.3.</t>
  </si>
  <si>
    <t>Заявленная мощность*(3)</t>
  </si>
  <si>
    <t>3.4.</t>
  </si>
  <si>
    <t>Объем полезного отпуска электроэнергии - всего*(3)</t>
  </si>
  <si>
    <t>3.5.</t>
  </si>
  <si>
    <t>Объем полезного отпуска электроэнергии населению и приравненным к нему категориям потребителей*(3)</t>
  </si>
  <si>
    <t>3.6.</t>
  </si>
  <si>
    <t>Норматив потерь электрической энергии (с указанием реквизитов приказа Минэнерго России, которым утверждены нормативы)*(3)</t>
  </si>
  <si>
    <t>3.7.</t>
  </si>
  <si>
    <t>Реквизиты программы энерго-эффективности (кем утверждена, дата утверждения, номер приказа)*(3)</t>
  </si>
  <si>
    <t>3.8.</t>
  </si>
  <si>
    <t>Суммарный объем производства и потребления электрической энергии участниками оптового рынка электрической энергии*(4)</t>
  </si>
  <si>
    <t>4.</t>
  </si>
  <si>
    <t>Необходимая валовая выручка по регулируемым видам деятельности организации - всего</t>
  </si>
  <si>
    <t>4.1.</t>
  </si>
  <si>
    <t>Расходы, связанные с производством и реализацией*(2, 4) подконтрольные расходы*(3) - всего</t>
  </si>
  <si>
    <t>в том числе:</t>
  </si>
  <si>
    <t>оплата труда</t>
  </si>
  <si>
    <t>ремонт основных фондов</t>
  </si>
  <si>
    <t>материальные затраты</t>
  </si>
  <si>
    <t>4.2.</t>
  </si>
  <si>
    <t>Расходы, за исключением указанных в подпункте 4.1*(2, 4); неподконтрольные расходы*(3) - всего*(3)</t>
  </si>
  <si>
    <t>4.3.</t>
  </si>
  <si>
    <t>Выпадающие, излишние доходы (расходы) прошлых лет</t>
  </si>
  <si>
    <t>4.4.</t>
  </si>
  <si>
    <t>Инвестиции, осуществляемые за счет тарифных источников</t>
  </si>
  <si>
    <t>4.4.1.</t>
  </si>
  <si>
    <t>Реквизиты инвестиционной программы (кем утверждена, дата утверждения, номер приказа)</t>
  </si>
  <si>
    <t>Справочно:</t>
  </si>
  <si>
    <t>Объем условных единиц*(3)</t>
  </si>
  <si>
    <t>у.е.</t>
  </si>
  <si>
    <t>Операционные расходы на условную единицу*(3)</t>
  </si>
  <si>
    <t>тыс. рублей (у.е.)</t>
  </si>
  <si>
    <t>5.</t>
  </si>
  <si>
    <t>Показатели численности персонала и фонда оплаты труда по регулируемым видам деятельности</t>
  </si>
  <si>
    <t>5.1.</t>
  </si>
  <si>
    <t>Среднесписочная численность персонала</t>
  </si>
  <si>
    <t>человек</t>
  </si>
  <si>
    <t>5.2.</t>
  </si>
  <si>
    <t>Среднемесячная заработная плата на одного работника</t>
  </si>
  <si>
    <t>тыс. рублей на человека</t>
  </si>
  <si>
    <t>5.3.</t>
  </si>
  <si>
    <t>Реквизиты отраслевого тарифного соглашения (дата утверждения, срок действия)</t>
  </si>
  <si>
    <t>Уставный капитал (складочный капитал, уставный фонд, вклады товарищей)</t>
  </si>
  <si>
    <t>Анализ финансовой устойчивости по величине излишка (недостатка) собственных оборотных средств</t>
  </si>
  <si>
    <t>*(1) Базовый период - год, предшествующий расчетному периоду регулирования.</t>
  </si>
  <si>
    <t>*(2) Заполняются организацией, осуществляющей оперативно-диспетчерское управление в электроэнергетике.</t>
  </si>
  <si>
    <t>*(3) Заполняются сетевыми организациями, осуществляющими передачу электрической энергии (мощности) по электрическим сетям.</t>
  </si>
  <si>
    <t>*(4) Заполняются коммерческим оператором оптового рынка электрической энергии (мощности).</t>
  </si>
  <si>
    <t>МВт*ч</t>
  </si>
  <si>
    <t>тыс. кВт*ч</t>
  </si>
  <si>
    <t>Фактические показатели за год, предшествующий базовому периоду</t>
  </si>
  <si>
    <t>Предложения на расчетный период регулирования</t>
  </si>
  <si>
    <t>6.1.</t>
  </si>
  <si>
    <t>Раздел 3. Цены (тарифы) по регулируемым видам деятельности организации</t>
  </si>
  <si>
    <t>Для организаций, относящихся к субъектам естественных монополий</t>
  </si>
  <si>
    <t>услуги по передаче электрической энергии (мощности)</t>
  </si>
  <si>
    <t>двухставочный тариф</t>
  </si>
  <si>
    <t>ставка на содержание сетей</t>
  </si>
  <si>
    <t>ставка на оплату технологического расхода (потерь)</t>
  </si>
  <si>
    <t>одноставочный тариф</t>
  </si>
  <si>
    <t>руб./Гкал</t>
  </si>
  <si>
    <t>Показатели, утвержденные на базовый период*</t>
  </si>
  <si>
    <t>1-е полугодие</t>
  </si>
  <si>
    <t>2-е полугодие</t>
  </si>
  <si>
    <t>Показатели, утвержденные на базовый период*(1)                                                                                                                                                                                                                                                               2015 год</t>
  </si>
  <si>
    <t>Предложения на расчетный период регулирования                                                                                                                                                                                                                                                              2016 год</t>
  </si>
  <si>
    <t>Фактические показатели за год, предшествующий базовому периоду                                                                                                                                                                                                                                                              2014 год</t>
  </si>
  <si>
    <t>х</t>
  </si>
  <si>
    <t>"Программа в области энергосбережения и повышения энергетической эффективности НПО "ЭЛСИБ" ОАО на 2015-2019гг" утверждена Генеральным директорром НПО "ЭЛСИБ" ОАО 26.01.2015г.</t>
  </si>
  <si>
    <t>руб./кВт в мес.</t>
  </si>
  <si>
    <t>руб./кВтч</t>
  </si>
  <si>
    <t>Формы предоставления информации, подлежащей раскрытию, организациями, осуществляющими услуги по передаче электрической энергии</t>
  </si>
  <si>
    <t>Сайт организации в сети "Интернет"</t>
  </si>
  <si>
    <t>www.elsib.ru</t>
  </si>
  <si>
    <t>Режим работы регулируемой организации (в т.ч. часы работы диспетчерских служб)</t>
  </si>
  <si>
    <t>с 8.00 до 16.30</t>
  </si>
  <si>
    <t>Вид регулируемой деятельности</t>
  </si>
  <si>
    <t>услуга по передаче электрической энергии</t>
  </si>
  <si>
    <t>Протяженность линий НН (км)</t>
  </si>
  <si>
    <t>elsib@elsib.ru</t>
  </si>
  <si>
    <t>(вид цены (тарифа)) на 2016 год</t>
  </si>
  <si>
    <t>транспортировка питьевой воды</t>
  </si>
  <si>
    <t>Протяжённость водопроводных сетей (в однотрубном исчислении) (км)</t>
  </si>
  <si>
    <t>Количество скважин (штук)</t>
  </si>
  <si>
    <t>3 (в резерве)</t>
  </si>
  <si>
    <t>Количество подкачивающих насосных станций (штук)</t>
  </si>
  <si>
    <t>Транспортировка сточных вод</t>
  </si>
  <si>
    <t>Протяжённость канализационных сетей (в однотрубном исчислении) (км)</t>
  </si>
  <si>
    <t xml:space="preserve">Количество насосных станций и очистных сооружений </t>
  </si>
  <si>
    <t>1шт (насосная станция); 1шт (очистное сооружение)</t>
  </si>
  <si>
    <t>Формы предоставления информации, подлежащей раскрытию, организациями, осуществляющими транспортировку сточных вод</t>
  </si>
  <si>
    <t>Формы предоставления информации, подлежащей раскрытию, организациями, осуществляющими транспортировку питьевой воды</t>
  </si>
  <si>
    <t xml:space="preserve">Формы предоставления информации, подлежащей раскрытию, теплоснабжающими организациями, поставляющими тепловую энергию </t>
  </si>
  <si>
    <t>поставка тепловой энергии</t>
  </si>
  <si>
    <t>Протяженность тепловых сетей в двухтрубном исполнении (км)</t>
  </si>
  <si>
    <t>Информация о предложении НПО "ЭЛСИБ" ОАО об установлении тарифов на транспортировку питьевой воды на 2016 год</t>
  </si>
  <si>
    <t>№ п/п</t>
  </si>
  <si>
    <t>Наименование</t>
  </si>
  <si>
    <t>ед.изм</t>
  </si>
  <si>
    <t>Транспортировка питьевой воды</t>
  </si>
  <si>
    <t>Год</t>
  </si>
  <si>
    <t>-</t>
  </si>
  <si>
    <t>Метод регулирования</t>
  </si>
  <si>
    <t>метод экономически обоснованных расходов</t>
  </si>
  <si>
    <t>Период действия тарифа</t>
  </si>
  <si>
    <t>1 год</t>
  </si>
  <si>
    <t>Расчетная величина тарифа (без НДС)</t>
  </si>
  <si>
    <t>руб/м3</t>
  </si>
  <si>
    <t>Необходимая валовая выручка</t>
  </si>
  <si>
    <t>тыс.руб.</t>
  </si>
  <si>
    <t>Годовой объем оказываемых услуг всего (полезный отпуск), в т.ч.:</t>
  </si>
  <si>
    <t>тыс.м3</t>
  </si>
  <si>
    <t>сторонним потребителям</t>
  </si>
  <si>
    <t>Информация о способах приобретения товаров, необходимых для производства регулируемых товаров и (или) оказания услуг НПО "ЭЛСИБ" ОАО</t>
  </si>
  <si>
    <t>Реквизиты и наименование положения о закупках организации</t>
  </si>
  <si>
    <t>1. Регламент организации закупочной деятельности НПО "ЭЛСИБ" ОАО (Приказ НПО "ЭЛСИБ" ОАО № 469 от 06.08.2014г.) 
2. Стандарт организации закупочной деятельности НПО "ЭЛСИБ" ОАО (Протокол СД №320 от 30.04.2013г)</t>
  </si>
  <si>
    <t>Информация о предложении НПО "ЭЛСИБ" ОАО об установлении тарифов на транспортировку сточных вод на 2016 год</t>
  </si>
  <si>
    <t>Информация о предложении НПО "ЭЛСИБ" ОАО для корректировки долгосрочных тарифов на тепловую энергию на 2016 год</t>
  </si>
  <si>
    <t>НВВ</t>
  </si>
  <si>
    <t>тыс. руб.</t>
  </si>
  <si>
    <t>Одноставочный тариф</t>
  </si>
  <si>
    <t>Годовой объем (полезный отпуск тепловой энергии) оказываемых услуг всего, в т.ч.:</t>
  </si>
  <si>
    <t>тыс.Гкал</t>
  </si>
  <si>
    <t>ПРИЛОЖЕНИЕ №5</t>
  </si>
  <si>
    <t>ПРИЛОЖЕНИЕ №1</t>
  </si>
</sst>
</file>

<file path=xl/styles.xml><?xml version="1.0" encoding="utf-8"?>
<styleSheet xmlns="http://schemas.openxmlformats.org/spreadsheetml/2006/main">
  <numFmts count="5">
    <numFmt numFmtId="164" formatCode="&quot;$&quot;#,##0_);[Red]\(&quot;$&quot;#,##0\)"/>
    <numFmt numFmtId="165" formatCode="0.00000"/>
    <numFmt numFmtId="166" formatCode="0.0"/>
    <numFmt numFmtId="167" formatCode="#,##0.0"/>
    <numFmt numFmtId="168" formatCode="0.000"/>
  </numFmts>
  <fonts count="2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9"/>
      <name val="Tahoma"/>
      <family val="2"/>
      <charset val="204"/>
    </font>
    <font>
      <sz val="10"/>
      <name val="Helv"/>
    </font>
    <font>
      <sz val="10"/>
      <name val="MS Sans Serif"/>
      <family val="2"/>
      <charset val="204"/>
    </font>
    <font>
      <sz val="8"/>
      <name val="Helv"/>
      <charset val="204"/>
    </font>
    <font>
      <sz val="12"/>
      <name val="Arial"/>
      <family val="2"/>
      <charset val="204"/>
    </font>
    <font>
      <b/>
      <u/>
      <sz val="11"/>
      <color indexed="12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62"/>
      <name val="Calibri"/>
      <family val="2"/>
      <charset val="204"/>
    </font>
    <font>
      <u/>
      <sz val="10"/>
      <color indexed="12"/>
      <name val="Arial Cyr"/>
      <charset val="204"/>
    </font>
    <font>
      <sz val="8"/>
      <name val="Palatino"/>
      <family val="1"/>
    </font>
    <font>
      <u/>
      <sz val="10"/>
      <color indexed="36"/>
      <name val="Arial Cyr"/>
      <charset val="204"/>
    </font>
    <font>
      <sz val="11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sz val="11"/>
      <color rgb="FFC00000"/>
      <name val="Times New Roman"/>
      <family val="1"/>
      <charset val="204"/>
    </font>
    <font>
      <b/>
      <sz val="11"/>
      <color rgb="FFC00000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7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9">
    <xf numFmtId="0" fontId="0" fillId="0" borderId="0"/>
    <xf numFmtId="49" fontId="2" fillId="0" borderId="0" applyBorder="0">
      <alignment vertical="top"/>
    </xf>
    <xf numFmtId="0" fontId="3" fillId="0" borderId="0"/>
    <xf numFmtId="164" fontId="4" fillId="0" borderId="0" applyFont="0" applyFill="0" applyBorder="0" applyAlignment="0" applyProtection="0"/>
    <xf numFmtId="0" fontId="11" fillId="0" borderId="0" applyFill="0" applyBorder="0" applyProtection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/>
    <xf numFmtId="0" fontId="5" fillId="0" borderId="0"/>
    <xf numFmtId="0" fontId="11" fillId="0" borderId="0" applyFill="0" applyBorder="0" applyProtection="0">
      <alignment vertical="center"/>
    </xf>
    <xf numFmtId="0" fontId="11" fillId="0" borderId="0" applyFill="0" applyBorder="0" applyProtection="0">
      <alignment vertical="center"/>
    </xf>
    <xf numFmtId="0" fontId="9" fillId="2" borderId="2" applyNumberFormat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49" fontId="2" fillId="0" borderId="0" applyBorder="0">
      <alignment vertical="top"/>
    </xf>
    <xf numFmtId="0" fontId="1" fillId="0" borderId="0"/>
    <xf numFmtId="0" fontId="8" fillId="0" borderId="0"/>
    <xf numFmtId="0" fontId="1" fillId="0" borderId="0"/>
    <xf numFmtId="0" fontId="17" fillId="0" borderId="0" applyNumberFormat="0" applyFill="0" applyBorder="0" applyAlignment="0" applyProtection="0">
      <alignment vertical="top"/>
      <protection locked="0"/>
    </xf>
  </cellStyleXfs>
  <cellXfs count="50">
    <xf numFmtId="0" fontId="0" fillId="0" borderId="0" xfId="0"/>
    <xf numFmtId="0" fontId="13" fillId="0" borderId="0" xfId="0" applyFont="1" applyAlignment="1">
      <alignment vertical="center"/>
    </xf>
    <xf numFmtId="0" fontId="13" fillId="0" borderId="0" xfId="0" applyFont="1" applyAlignment="1">
      <alignment horizontal="center" vertical="center" wrapText="1"/>
    </xf>
    <xf numFmtId="0" fontId="13" fillId="0" borderId="0" xfId="0" applyFont="1"/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center"/>
    </xf>
    <xf numFmtId="0" fontId="13" fillId="0" borderId="1" xfId="0" applyFont="1" applyBorder="1" applyAlignment="1">
      <alignment vertical="center"/>
    </xf>
    <xf numFmtId="0" fontId="13" fillId="0" borderId="1" xfId="0" applyFont="1" applyBorder="1" applyAlignment="1">
      <alignment vertical="center" wrapText="1"/>
    </xf>
    <xf numFmtId="0" fontId="13" fillId="0" borderId="0" xfId="0" applyFont="1" applyAlignment="1">
      <alignment horizontal="right" vertical="center"/>
    </xf>
    <xf numFmtId="1" fontId="13" fillId="0" borderId="1" xfId="0" applyNumberFormat="1" applyFont="1" applyBorder="1" applyAlignment="1">
      <alignment horizontal="center" vertical="center"/>
    </xf>
    <xf numFmtId="167" fontId="13" fillId="0" borderId="1" xfId="0" applyNumberFormat="1" applyFont="1" applyBorder="1" applyAlignment="1">
      <alignment horizontal="center" vertical="center"/>
    </xf>
    <xf numFmtId="165" fontId="13" fillId="0" borderId="0" xfId="0" applyNumberFormat="1" applyFont="1" applyAlignment="1">
      <alignment vertical="center"/>
    </xf>
    <xf numFmtId="2" fontId="13" fillId="0" borderId="1" xfId="0" applyNumberFormat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5" fillId="0" borderId="0" xfId="0" applyFont="1" applyAlignment="1">
      <alignment vertical="center"/>
    </xf>
    <xf numFmtId="4" fontId="16" fillId="0" borderId="0" xfId="0" applyNumberFormat="1" applyFont="1" applyAlignment="1">
      <alignment vertical="center"/>
    </xf>
    <xf numFmtId="0" fontId="13" fillId="0" borderId="1" xfId="0" applyFont="1" applyBorder="1"/>
    <xf numFmtId="0" fontId="17" fillId="0" borderId="1" xfId="18" applyBorder="1" applyAlignment="1" applyProtection="1">
      <alignment horizontal="center" vertical="center" wrapText="1"/>
    </xf>
    <xf numFmtId="1" fontId="17" fillId="0" borderId="1" xfId="18" applyNumberFormat="1" applyBorder="1" applyAlignment="1" applyProtection="1">
      <alignment horizontal="center" vertical="center" wrapText="1"/>
    </xf>
    <xf numFmtId="0" fontId="13" fillId="0" borderId="1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center"/>
    </xf>
    <xf numFmtId="168" fontId="13" fillId="0" borderId="1" xfId="0" applyNumberFormat="1" applyFont="1" applyFill="1" applyBorder="1" applyAlignment="1">
      <alignment horizontal="center" vertical="center" wrapText="1"/>
    </xf>
    <xf numFmtId="4" fontId="13" fillId="0" borderId="1" xfId="0" applyNumberFormat="1" applyFont="1" applyBorder="1" applyAlignment="1">
      <alignment horizontal="center" vertical="center"/>
    </xf>
    <xf numFmtId="16" fontId="13" fillId="0" borderId="1" xfId="0" applyNumberFormat="1" applyFont="1" applyBorder="1" applyAlignment="1">
      <alignment horizontal="center" vertical="center"/>
    </xf>
    <xf numFmtId="4" fontId="13" fillId="0" borderId="1" xfId="0" applyNumberFormat="1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167" fontId="13" fillId="0" borderId="1" xfId="0" applyNumberFormat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vertical="center"/>
    </xf>
    <xf numFmtId="166" fontId="13" fillId="0" borderId="1" xfId="0" applyNumberFormat="1" applyFont="1" applyFill="1" applyBorder="1" applyAlignment="1">
      <alignment horizontal="center" vertical="center"/>
    </xf>
    <xf numFmtId="0" fontId="20" fillId="0" borderId="1" xfId="0" applyFont="1" applyBorder="1" applyAlignment="1">
      <alignment vertical="center" wrapText="1"/>
    </xf>
    <xf numFmtId="168" fontId="13" fillId="0" borderId="1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13" fillId="0" borderId="6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vertical="center" wrapText="1"/>
    </xf>
    <xf numFmtId="165" fontId="13" fillId="0" borderId="3" xfId="0" applyNumberFormat="1" applyFont="1" applyFill="1" applyBorder="1" applyAlignment="1">
      <alignment horizontal="center" vertical="center"/>
    </xf>
    <xf numFmtId="165" fontId="13" fillId="0" borderId="5" xfId="0" applyNumberFormat="1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center" vertical="center"/>
    </xf>
  </cellXfs>
  <cellStyles count="19">
    <cellStyle name=" 1" xfId="2"/>
    <cellStyle name="Currency [0]" xfId="3"/>
    <cellStyle name="Currency2" xfId="4"/>
    <cellStyle name="Followed Hyperlink" xfId="5"/>
    <cellStyle name="Hyperlink" xfId="6"/>
    <cellStyle name="normal" xfId="7"/>
    <cellStyle name="Normal1" xfId="8"/>
    <cellStyle name="Normal2" xfId="9"/>
    <cellStyle name="Percent1" xfId="10"/>
    <cellStyle name="Ввод  2" xfId="11"/>
    <cellStyle name="Гиперссылка" xfId="18" builtinId="8"/>
    <cellStyle name="Гиперссылка 2" xfId="12"/>
    <cellStyle name="Гиперссылка 3" xfId="13"/>
    <cellStyle name="Обычный" xfId="0" builtinId="0"/>
    <cellStyle name="Обычный 10" xfId="14"/>
    <cellStyle name="Обычный 12" xfId="15"/>
    <cellStyle name="Обычный 12 2" xfId="16"/>
    <cellStyle name="Обычный 14" xfId="17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elsib@elsib.ru" TargetMode="External"/><Relationship Id="rId1" Type="http://schemas.openxmlformats.org/officeDocument/2006/relationships/hyperlink" Target="http://www.elsib.ru/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elsib@elsib.ru" TargetMode="External"/><Relationship Id="rId1" Type="http://schemas.openxmlformats.org/officeDocument/2006/relationships/hyperlink" Target="http://www.elsib.ru/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mailto:elsib@elsib.ru" TargetMode="External"/><Relationship Id="rId1" Type="http://schemas.openxmlformats.org/officeDocument/2006/relationships/hyperlink" Target="http://www.elsib.ru/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mailto:elsib@elsib.ru" TargetMode="External"/><Relationship Id="rId1" Type="http://schemas.openxmlformats.org/officeDocument/2006/relationships/hyperlink" Target="http://www.elsib.ru/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C24"/>
  <sheetViews>
    <sheetView zoomScale="85" zoomScaleNormal="85" workbookViewId="0">
      <selection activeCell="C24" sqref="C24"/>
    </sheetView>
  </sheetViews>
  <sheetFormatPr defaultRowHeight="15"/>
  <cols>
    <col min="1" max="1" width="2" style="3" customWidth="1"/>
    <col min="2" max="2" width="51.7109375" style="3" customWidth="1"/>
    <col min="3" max="3" width="51.140625" style="3" customWidth="1"/>
    <col min="4" max="16384" width="9.140625" style="3"/>
  </cols>
  <sheetData>
    <row r="1" spans="2:3" ht="34.5" customHeight="1">
      <c r="B1" s="35" t="s">
        <v>147</v>
      </c>
      <c r="C1" s="35"/>
    </row>
    <row r="3" spans="2:3">
      <c r="B3" s="36" t="s">
        <v>10</v>
      </c>
      <c r="C3" s="36"/>
    </row>
    <row r="5" spans="2:3" ht="30">
      <c r="B5" s="22" t="s">
        <v>11</v>
      </c>
      <c r="C5" s="16" t="s">
        <v>21</v>
      </c>
    </row>
    <row r="6" spans="2:3">
      <c r="B6" s="22" t="s">
        <v>12</v>
      </c>
      <c r="C6" s="16" t="s">
        <v>9</v>
      </c>
    </row>
    <row r="7" spans="2:3">
      <c r="B7" s="19" t="s">
        <v>13</v>
      </c>
      <c r="C7" s="16" t="s">
        <v>22</v>
      </c>
    </row>
    <row r="8" spans="2:3">
      <c r="B8" s="19" t="s">
        <v>14</v>
      </c>
      <c r="C8" s="16" t="s">
        <v>22</v>
      </c>
    </row>
    <row r="9" spans="2:3">
      <c r="B9" s="19" t="s">
        <v>15</v>
      </c>
      <c r="C9" s="16">
        <v>5403102702</v>
      </c>
    </row>
    <row r="10" spans="2:3">
      <c r="B10" s="19" t="s">
        <v>16</v>
      </c>
      <c r="C10" s="16" t="s">
        <v>23</v>
      </c>
    </row>
    <row r="11" spans="2:3">
      <c r="B11" s="19" t="s">
        <v>17</v>
      </c>
      <c r="C11" s="16" t="s">
        <v>24</v>
      </c>
    </row>
    <row r="12" spans="2:3">
      <c r="B12" s="19" t="s">
        <v>18</v>
      </c>
      <c r="C12" s="21" t="s">
        <v>135</v>
      </c>
    </row>
    <row r="13" spans="2:3">
      <c r="B13" s="19" t="s">
        <v>19</v>
      </c>
      <c r="C13" s="16" t="s">
        <v>26</v>
      </c>
    </row>
    <row r="14" spans="2:3">
      <c r="B14" s="19" t="s">
        <v>20</v>
      </c>
      <c r="C14" s="16" t="s">
        <v>25</v>
      </c>
    </row>
    <row r="15" spans="2:3">
      <c r="B15" s="19" t="s">
        <v>128</v>
      </c>
      <c r="C15" s="20" t="s">
        <v>129</v>
      </c>
    </row>
    <row r="16" spans="2:3" ht="30">
      <c r="B16" s="9" t="s">
        <v>130</v>
      </c>
      <c r="C16" s="16" t="s">
        <v>131</v>
      </c>
    </row>
    <row r="17" spans="2:3">
      <c r="B17" s="19" t="s">
        <v>132</v>
      </c>
      <c r="C17" s="16" t="s">
        <v>137</v>
      </c>
    </row>
    <row r="18" spans="2:3" ht="30">
      <c r="B18" s="9" t="s">
        <v>138</v>
      </c>
      <c r="C18" s="16">
        <v>4.5389999999999997</v>
      </c>
    </row>
    <row r="19" spans="2:3">
      <c r="B19" s="19" t="s">
        <v>139</v>
      </c>
      <c r="C19" s="23" t="s">
        <v>140</v>
      </c>
    </row>
    <row r="20" spans="2:3">
      <c r="B20" s="9" t="s">
        <v>141</v>
      </c>
      <c r="C20" s="23">
        <v>1</v>
      </c>
    </row>
    <row r="23" spans="2:3" ht="35.25" customHeight="1">
      <c r="B23" s="37" t="s">
        <v>169</v>
      </c>
      <c r="C23" s="37"/>
    </row>
    <row r="24" spans="2:3" ht="90">
      <c r="B24" s="9" t="s">
        <v>170</v>
      </c>
      <c r="C24" s="9" t="s">
        <v>171</v>
      </c>
    </row>
  </sheetData>
  <mergeCells count="3">
    <mergeCell ref="B1:C1"/>
    <mergeCell ref="B3:C3"/>
    <mergeCell ref="B23:C23"/>
  </mergeCells>
  <hyperlinks>
    <hyperlink ref="C15" r:id="rId1"/>
    <hyperlink ref="C12" r:id="rId2"/>
  </hyperlinks>
  <pageMargins left="0.7" right="0.7" top="0.75" bottom="0.75" header="0.3" footer="0.3"/>
  <pageSetup paperSize="9" orientation="portrait" horizontalDpi="180" verticalDpi="180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B2:E11"/>
  <sheetViews>
    <sheetView zoomScale="85" zoomScaleNormal="85" workbookViewId="0">
      <selection activeCell="E21" sqref="E21"/>
    </sheetView>
  </sheetViews>
  <sheetFormatPr defaultRowHeight="15"/>
  <cols>
    <col min="1" max="1" width="9.140625" style="3"/>
    <col min="2" max="2" width="7.28515625" style="3" customWidth="1"/>
    <col min="3" max="3" width="40.7109375" style="3" customWidth="1"/>
    <col min="4" max="4" width="15" style="3" customWidth="1"/>
    <col min="5" max="5" width="30.28515625" style="3" customWidth="1"/>
    <col min="6" max="16384" width="9.140625" style="3"/>
  </cols>
  <sheetData>
    <row r="2" spans="2:5" ht="32.25" customHeight="1">
      <c r="B2" s="35" t="s">
        <v>151</v>
      </c>
      <c r="C2" s="35"/>
      <c r="D2" s="35"/>
      <c r="E2" s="35"/>
    </row>
    <row r="3" spans="2:5" ht="15" customHeight="1"/>
    <row r="4" spans="2:5">
      <c r="B4" s="4" t="s">
        <v>152</v>
      </c>
      <c r="C4" s="4" t="s">
        <v>153</v>
      </c>
      <c r="D4" s="4" t="s">
        <v>154</v>
      </c>
      <c r="E4" s="8" t="s">
        <v>155</v>
      </c>
    </row>
    <row r="5" spans="2:5">
      <c r="B5" s="4">
        <v>1</v>
      </c>
      <c r="C5" s="8" t="s">
        <v>156</v>
      </c>
      <c r="D5" s="4" t="s">
        <v>157</v>
      </c>
      <c r="E5" s="4">
        <v>2016</v>
      </c>
    </row>
    <row r="6" spans="2:5" s="1" customFormat="1" ht="30">
      <c r="B6" s="4">
        <v>2</v>
      </c>
      <c r="C6" s="8" t="s">
        <v>158</v>
      </c>
      <c r="D6" s="4" t="s">
        <v>157</v>
      </c>
      <c r="E6" s="15" t="s">
        <v>159</v>
      </c>
    </row>
    <row r="7" spans="2:5">
      <c r="B7" s="4">
        <v>3</v>
      </c>
      <c r="C7" s="8" t="s">
        <v>160</v>
      </c>
      <c r="D7" s="4" t="s">
        <v>157</v>
      </c>
      <c r="E7" s="4" t="s">
        <v>161</v>
      </c>
    </row>
    <row r="8" spans="2:5">
      <c r="B8" s="4">
        <v>4</v>
      </c>
      <c r="C8" s="8" t="s">
        <v>162</v>
      </c>
      <c r="D8" s="4" t="s">
        <v>163</v>
      </c>
      <c r="E8" s="25">
        <f>E9/E11</f>
        <v>21.804623208103408</v>
      </c>
    </row>
    <row r="9" spans="2:5">
      <c r="B9" s="4">
        <v>5</v>
      </c>
      <c r="C9" s="8" t="s">
        <v>164</v>
      </c>
      <c r="D9" s="4" t="s">
        <v>165</v>
      </c>
      <c r="E9" s="25">
        <v>453.95045056950482</v>
      </c>
    </row>
    <row r="10" spans="2:5" ht="30">
      <c r="B10" s="4">
        <v>6</v>
      </c>
      <c r="C10" s="9" t="s">
        <v>166</v>
      </c>
      <c r="D10" s="4" t="s">
        <v>167</v>
      </c>
      <c r="E10" s="25">
        <v>162.82899999999998</v>
      </c>
    </row>
    <row r="11" spans="2:5">
      <c r="B11" s="26" t="s">
        <v>108</v>
      </c>
      <c r="C11" s="8" t="s">
        <v>168</v>
      </c>
      <c r="D11" s="4" t="s">
        <v>167</v>
      </c>
      <c r="E11" s="25">
        <v>20.818999999999999</v>
      </c>
    </row>
  </sheetData>
  <mergeCells count="1">
    <mergeCell ref="B2:E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B1:C23"/>
  <sheetViews>
    <sheetView zoomScale="85" zoomScaleNormal="85" workbookViewId="0">
      <selection activeCell="C23" sqref="C23"/>
    </sheetView>
  </sheetViews>
  <sheetFormatPr defaultRowHeight="15"/>
  <cols>
    <col min="1" max="1" width="2" style="3" customWidth="1"/>
    <col min="2" max="2" width="51.7109375" style="3" customWidth="1"/>
    <col min="3" max="3" width="51.140625" style="3" customWidth="1"/>
    <col min="4" max="16384" width="9.140625" style="3"/>
  </cols>
  <sheetData>
    <row r="1" spans="2:3" ht="34.5" customHeight="1">
      <c r="B1" s="35" t="s">
        <v>146</v>
      </c>
      <c r="C1" s="35"/>
    </row>
    <row r="3" spans="2:3">
      <c r="B3" s="36" t="s">
        <v>10</v>
      </c>
      <c r="C3" s="36"/>
    </row>
    <row r="5" spans="2:3" ht="30">
      <c r="B5" s="22" t="s">
        <v>11</v>
      </c>
      <c r="C5" s="16" t="s">
        <v>21</v>
      </c>
    </row>
    <row r="6" spans="2:3">
      <c r="B6" s="22" t="s">
        <v>12</v>
      </c>
      <c r="C6" s="16" t="s">
        <v>9</v>
      </c>
    </row>
    <row r="7" spans="2:3">
      <c r="B7" s="19" t="s">
        <v>13</v>
      </c>
      <c r="C7" s="16" t="s">
        <v>22</v>
      </c>
    </row>
    <row r="8" spans="2:3">
      <c r="B8" s="19" t="s">
        <v>14</v>
      </c>
      <c r="C8" s="16" t="s">
        <v>22</v>
      </c>
    </row>
    <row r="9" spans="2:3">
      <c r="B9" s="19" t="s">
        <v>15</v>
      </c>
      <c r="C9" s="16">
        <v>5403102702</v>
      </c>
    </row>
    <row r="10" spans="2:3">
      <c r="B10" s="19" t="s">
        <v>16</v>
      </c>
      <c r="C10" s="16" t="s">
        <v>23</v>
      </c>
    </row>
    <row r="11" spans="2:3">
      <c r="B11" s="19" t="s">
        <v>17</v>
      </c>
      <c r="C11" s="16" t="s">
        <v>24</v>
      </c>
    </row>
    <row r="12" spans="2:3">
      <c r="B12" s="19" t="s">
        <v>18</v>
      </c>
      <c r="C12" s="21" t="s">
        <v>135</v>
      </c>
    </row>
    <row r="13" spans="2:3">
      <c r="B13" s="19" t="s">
        <v>19</v>
      </c>
      <c r="C13" s="16" t="s">
        <v>26</v>
      </c>
    </row>
    <row r="14" spans="2:3">
      <c r="B14" s="19" t="s">
        <v>20</v>
      </c>
      <c r="C14" s="16" t="s">
        <v>25</v>
      </c>
    </row>
    <row r="15" spans="2:3">
      <c r="B15" s="19" t="s">
        <v>128</v>
      </c>
      <c r="C15" s="20" t="s">
        <v>129</v>
      </c>
    </row>
    <row r="16" spans="2:3" ht="30">
      <c r="B16" s="9" t="s">
        <v>130</v>
      </c>
      <c r="C16" s="16" t="s">
        <v>131</v>
      </c>
    </row>
    <row r="17" spans="2:3">
      <c r="B17" s="19" t="s">
        <v>132</v>
      </c>
      <c r="C17" s="23" t="s">
        <v>142</v>
      </c>
    </row>
    <row r="18" spans="2:3" ht="30">
      <c r="B18" s="9" t="s">
        <v>143</v>
      </c>
      <c r="C18" s="24">
        <v>5.5919999999999996</v>
      </c>
    </row>
    <row r="19" spans="2:3">
      <c r="B19" s="9" t="s">
        <v>144</v>
      </c>
      <c r="C19" s="15" t="s">
        <v>145</v>
      </c>
    </row>
    <row r="22" spans="2:3" ht="36.75" customHeight="1">
      <c r="B22" s="37" t="s">
        <v>169</v>
      </c>
      <c r="C22" s="37"/>
    </row>
    <row r="23" spans="2:3" ht="90">
      <c r="B23" s="9" t="s">
        <v>170</v>
      </c>
      <c r="C23" s="9" t="s">
        <v>171</v>
      </c>
    </row>
  </sheetData>
  <mergeCells count="3">
    <mergeCell ref="B1:C1"/>
    <mergeCell ref="B3:C3"/>
    <mergeCell ref="B22:C22"/>
  </mergeCells>
  <hyperlinks>
    <hyperlink ref="C15" r:id="rId1"/>
    <hyperlink ref="C12" r:id="rId2"/>
  </hyperlinks>
  <pageMargins left="0.7" right="0.7" top="0.75" bottom="0.75" header="0.3" footer="0.3"/>
  <pageSetup paperSize="9" orientation="portrait" horizontalDpi="180" verticalDpi="180" r:id="rId3"/>
</worksheet>
</file>

<file path=xl/worksheets/sheet4.xml><?xml version="1.0" encoding="utf-8"?>
<worksheet xmlns="http://schemas.openxmlformats.org/spreadsheetml/2006/main" xmlns:r="http://schemas.openxmlformats.org/officeDocument/2006/relationships">
  <dimension ref="B2:E11"/>
  <sheetViews>
    <sheetView zoomScale="85" zoomScaleNormal="85" workbookViewId="0">
      <selection activeCell="E28" sqref="E28"/>
    </sheetView>
  </sheetViews>
  <sheetFormatPr defaultRowHeight="15"/>
  <cols>
    <col min="1" max="2" width="9.140625" style="3"/>
    <col min="3" max="3" width="43.140625" style="3" customWidth="1"/>
    <col min="4" max="4" width="9.140625" style="3"/>
    <col min="5" max="5" width="35.140625" style="3" customWidth="1"/>
    <col min="6" max="16384" width="9.140625" style="3"/>
  </cols>
  <sheetData>
    <row r="2" spans="2:5" ht="32.25" customHeight="1">
      <c r="B2" s="35" t="s">
        <v>172</v>
      </c>
      <c r="C2" s="35"/>
      <c r="D2" s="35"/>
      <c r="E2" s="35"/>
    </row>
    <row r="3" spans="2:5" ht="15" customHeight="1"/>
    <row r="4" spans="2:5">
      <c r="B4" s="4" t="s">
        <v>152</v>
      </c>
      <c r="C4" s="4" t="s">
        <v>153</v>
      </c>
      <c r="D4" s="4" t="s">
        <v>154</v>
      </c>
      <c r="E4" s="4" t="s">
        <v>142</v>
      </c>
    </row>
    <row r="5" spans="2:5">
      <c r="B5" s="4">
        <v>1</v>
      </c>
      <c r="C5" s="8" t="s">
        <v>156</v>
      </c>
      <c r="D5" s="8"/>
      <c r="E5" s="4">
        <v>2016</v>
      </c>
    </row>
    <row r="6" spans="2:5" s="1" customFormat="1" ht="30">
      <c r="B6" s="4">
        <v>2</v>
      </c>
      <c r="C6" s="8" t="s">
        <v>158</v>
      </c>
      <c r="D6" s="8"/>
      <c r="E6" s="15" t="s">
        <v>159</v>
      </c>
    </row>
    <row r="7" spans="2:5">
      <c r="B7" s="4">
        <v>3</v>
      </c>
      <c r="C7" s="8" t="s">
        <v>160</v>
      </c>
      <c r="D7" s="8"/>
      <c r="E7" s="4" t="s">
        <v>161</v>
      </c>
    </row>
    <row r="8" spans="2:5">
      <c r="B8" s="4">
        <v>4</v>
      </c>
      <c r="C8" s="8" t="s">
        <v>162</v>
      </c>
      <c r="D8" s="4" t="s">
        <v>163</v>
      </c>
      <c r="E8" s="27">
        <f>E9/E11</f>
        <v>14.303865823274172</v>
      </c>
    </row>
    <row r="9" spans="2:5">
      <c r="B9" s="4">
        <v>5</v>
      </c>
      <c r="C9" s="8" t="s">
        <v>164</v>
      </c>
      <c r="D9" s="4" t="s">
        <v>165</v>
      </c>
      <c r="E9" s="27">
        <v>380.03941105857149</v>
      </c>
    </row>
    <row r="10" spans="2:5" ht="30">
      <c r="B10" s="4">
        <v>6</v>
      </c>
      <c r="C10" s="9" t="s">
        <v>166</v>
      </c>
      <c r="D10" s="4" t="s">
        <v>167</v>
      </c>
      <c r="E10" s="27">
        <v>179.89899999999997</v>
      </c>
    </row>
    <row r="11" spans="2:5">
      <c r="B11" s="26" t="s">
        <v>108</v>
      </c>
      <c r="C11" s="8" t="s">
        <v>168</v>
      </c>
      <c r="D11" s="4" t="s">
        <v>167</v>
      </c>
      <c r="E11" s="27">
        <v>26.568999999999999</v>
      </c>
    </row>
  </sheetData>
  <mergeCells count="1">
    <mergeCell ref="B2:E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B1:C22"/>
  <sheetViews>
    <sheetView zoomScale="85" zoomScaleNormal="85" workbookViewId="0">
      <selection activeCell="C22" sqref="C22"/>
    </sheetView>
  </sheetViews>
  <sheetFormatPr defaultRowHeight="15"/>
  <cols>
    <col min="1" max="1" width="2" style="3" customWidth="1"/>
    <col min="2" max="2" width="51.7109375" style="3" customWidth="1"/>
    <col min="3" max="3" width="51.140625" style="3" customWidth="1"/>
    <col min="4" max="16384" width="9.140625" style="3"/>
  </cols>
  <sheetData>
    <row r="1" spans="2:3" ht="34.5" customHeight="1">
      <c r="B1" s="35" t="s">
        <v>148</v>
      </c>
      <c r="C1" s="35"/>
    </row>
    <row r="3" spans="2:3">
      <c r="B3" s="36" t="s">
        <v>10</v>
      </c>
      <c r="C3" s="36"/>
    </row>
    <row r="5" spans="2:3" ht="30">
      <c r="B5" s="22" t="s">
        <v>11</v>
      </c>
      <c r="C5" s="16" t="s">
        <v>21</v>
      </c>
    </row>
    <row r="6" spans="2:3">
      <c r="B6" s="22" t="s">
        <v>12</v>
      </c>
      <c r="C6" s="16" t="s">
        <v>9</v>
      </c>
    </row>
    <row r="7" spans="2:3">
      <c r="B7" s="19" t="s">
        <v>13</v>
      </c>
      <c r="C7" s="16" t="s">
        <v>22</v>
      </c>
    </row>
    <row r="8" spans="2:3">
      <c r="B8" s="19" t="s">
        <v>14</v>
      </c>
      <c r="C8" s="16" t="s">
        <v>22</v>
      </c>
    </row>
    <row r="9" spans="2:3">
      <c r="B9" s="19" t="s">
        <v>15</v>
      </c>
      <c r="C9" s="16">
        <v>5403102702</v>
      </c>
    </row>
    <row r="10" spans="2:3">
      <c r="B10" s="19" t="s">
        <v>16</v>
      </c>
      <c r="C10" s="16" t="s">
        <v>23</v>
      </c>
    </row>
    <row r="11" spans="2:3">
      <c r="B11" s="19" t="s">
        <v>17</v>
      </c>
      <c r="C11" s="16" t="s">
        <v>24</v>
      </c>
    </row>
    <row r="12" spans="2:3">
      <c r="B12" s="19" t="s">
        <v>18</v>
      </c>
      <c r="C12" s="21" t="s">
        <v>135</v>
      </c>
    </row>
    <row r="13" spans="2:3">
      <c r="B13" s="19" t="s">
        <v>19</v>
      </c>
      <c r="C13" s="16" t="s">
        <v>26</v>
      </c>
    </row>
    <row r="14" spans="2:3">
      <c r="B14" s="19" t="s">
        <v>20</v>
      </c>
      <c r="C14" s="16" t="s">
        <v>25</v>
      </c>
    </row>
    <row r="15" spans="2:3">
      <c r="B15" s="19" t="s">
        <v>128</v>
      </c>
      <c r="C15" s="20" t="s">
        <v>129</v>
      </c>
    </row>
    <row r="16" spans="2:3" ht="30">
      <c r="B16" s="9" t="s">
        <v>130</v>
      </c>
      <c r="C16" s="16" t="s">
        <v>131</v>
      </c>
    </row>
    <row r="17" spans="2:3">
      <c r="B17" s="19" t="s">
        <v>132</v>
      </c>
      <c r="C17" s="16" t="s">
        <v>149</v>
      </c>
    </row>
    <row r="18" spans="2:3" ht="30">
      <c r="B18" s="9" t="s">
        <v>150</v>
      </c>
      <c r="C18" s="16">
        <v>3.4369999999999998</v>
      </c>
    </row>
    <row r="21" spans="2:3" ht="36.75" customHeight="1">
      <c r="B21" s="37" t="s">
        <v>169</v>
      </c>
      <c r="C21" s="37"/>
    </row>
    <row r="22" spans="2:3" ht="90">
      <c r="B22" s="9" t="s">
        <v>170</v>
      </c>
      <c r="C22" s="9" t="s">
        <v>171</v>
      </c>
    </row>
  </sheetData>
  <mergeCells count="3">
    <mergeCell ref="B1:C1"/>
    <mergeCell ref="B3:C3"/>
    <mergeCell ref="B21:C21"/>
  </mergeCells>
  <hyperlinks>
    <hyperlink ref="C15" r:id="rId1"/>
    <hyperlink ref="C12" r:id="rId2"/>
  </hyperlinks>
  <pageMargins left="0.7" right="0.7" top="0.75" bottom="0.75" header="0.3" footer="0.3"/>
  <pageSetup paperSize="9" orientation="portrait" horizontalDpi="180" verticalDpi="180" r:id="rId3"/>
</worksheet>
</file>

<file path=xl/worksheets/sheet6.xml><?xml version="1.0" encoding="utf-8"?>
<worksheet xmlns="http://schemas.openxmlformats.org/spreadsheetml/2006/main" xmlns:r="http://schemas.openxmlformats.org/officeDocument/2006/relationships">
  <dimension ref="B2:E11"/>
  <sheetViews>
    <sheetView zoomScale="85" zoomScaleNormal="85" workbookViewId="0">
      <selection activeCell="C21" sqref="C21"/>
    </sheetView>
  </sheetViews>
  <sheetFormatPr defaultRowHeight="15"/>
  <cols>
    <col min="1" max="1" width="9.140625" style="3"/>
    <col min="2" max="2" width="7.28515625" style="3" customWidth="1"/>
    <col min="3" max="3" width="49.42578125" style="3" customWidth="1"/>
    <col min="4" max="4" width="9.140625" style="3"/>
    <col min="5" max="5" width="36.140625" style="3" customWidth="1"/>
    <col min="6" max="16384" width="9.140625" style="3"/>
  </cols>
  <sheetData>
    <row r="2" spans="2:5" ht="32.25" customHeight="1">
      <c r="B2" s="35" t="s">
        <v>173</v>
      </c>
      <c r="C2" s="35"/>
      <c r="D2" s="35"/>
      <c r="E2" s="35"/>
    </row>
    <row r="3" spans="2:5" ht="15" customHeight="1"/>
    <row r="4" spans="2:5">
      <c r="B4" s="4" t="s">
        <v>152</v>
      </c>
      <c r="C4" s="4" t="s">
        <v>153</v>
      </c>
      <c r="D4" s="4" t="s">
        <v>154</v>
      </c>
      <c r="E4" s="16" t="s">
        <v>149</v>
      </c>
    </row>
    <row r="5" spans="2:5">
      <c r="B5" s="4">
        <v>1</v>
      </c>
      <c r="C5" s="8" t="s">
        <v>156</v>
      </c>
      <c r="D5" s="4" t="s">
        <v>157</v>
      </c>
      <c r="E5" s="4">
        <v>2016</v>
      </c>
    </row>
    <row r="6" spans="2:5" s="1" customFormat="1" ht="30">
      <c r="B6" s="4">
        <v>2</v>
      </c>
      <c r="C6" s="8" t="s">
        <v>158</v>
      </c>
      <c r="D6" s="4" t="s">
        <v>157</v>
      </c>
      <c r="E6" s="15" t="s">
        <v>159</v>
      </c>
    </row>
    <row r="7" spans="2:5">
      <c r="B7" s="4">
        <v>3</v>
      </c>
      <c r="C7" s="8" t="s">
        <v>160</v>
      </c>
      <c r="D7" s="4" t="s">
        <v>157</v>
      </c>
      <c r="E7" s="4" t="s">
        <v>161</v>
      </c>
    </row>
    <row r="8" spans="2:5">
      <c r="B8" s="4">
        <v>4</v>
      </c>
      <c r="C8" s="8" t="s">
        <v>174</v>
      </c>
      <c r="D8" s="28" t="s">
        <v>175</v>
      </c>
      <c r="E8" s="27">
        <v>57633.296474421004</v>
      </c>
    </row>
    <row r="9" spans="2:5">
      <c r="B9" s="4">
        <v>5</v>
      </c>
      <c r="C9" s="8" t="s">
        <v>176</v>
      </c>
      <c r="D9" s="28" t="s">
        <v>116</v>
      </c>
      <c r="E9" s="27">
        <f>E8/E10</f>
        <v>1391.3571918456512</v>
      </c>
    </row>
    <row r="10" spans="2:5" s="1" customFormat="1" ht="30">
      <c r="B10" s="4">
        <v>6</v>
      </c>
      <c r="C10" s="9" t="s">
        <v>177</v>
      </c>
      <c r="D10" s="28" t="s">
        <v>178</v>
      </c>
      <c r="E10" s="14">
        <v>41.422358551918492</v>
      </c>
    </row>
    <row r="11" spans="2:5">
      <c r="B11" s="4" t="s">
        <v>108</v>
      </c>
      <c r="C11" s="8" t="s">
        <v>168</v>
      </c>
      <c r="D11" s="28" t="s">
        <v>178</v>
      </c>
      <c r="E11" s="14">
        <v>4.9332799999999999</v>
      </c>
    </row>
  </sheetData>
  <mergeCells count="1">
    <mergeCell ref="B2:E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B1:C23"/>
  <sheetViews>
    <sheetView zoomScale="85" zoomScaleNormal="85" workbookViewId="0">
      <selection activeCell="I6" sqref="I6"/>
    </sheetView>
  </sheetViews>
  <sheetFormatPr defaultRowHeight="15"/>
  <cols>
    <col min="1" max="1" width="2" style="3" customWidth="1"/>
    <col min="2" max="2" width="51.7109375" style="3" customWidth="1"/>
    <col min="3" max="3" width="51.140625" style="3" customWidth="1"/>
    <col min="4" max="16384" width="9.140625" style="3"/>
  </cols>
  <sheetData>
    <row r="1" spans="2:3" ht="34.5" customHeight="1">
      <c r="B1" s="35" t="s">
        <v>127</v>
      </c>
      <c r="C1" s="35"/>
    </row>
    <row r="2" spans="2:3">
      <c r="C2" s="10" t="s">
        <v>180</v>
      </c>
    </row>
    <row r="3" spans="2:3">
      <c r="C3" s="10"/>
    </row>
    <row r="4" spans="2:3">
      <c r="B4" s="36" t="s">
        <v>10</v>
      </c>
      <c r="C4" s="36"/>
    </row>
    <row r="6" spans="2:3" ht="30">
      <c r="B6" s="22" t="s">
        <v>11</v>
      </c>
      <c r="C6" s="16" t="s">
        <v>21</v>
      </c>
    </row>
    <row r="7" spans="2:3">
      <c r="B7" s="22" t="s">
        <v>12</v>
      </c>
      <c r="C7" s="16" t="s">
        <v>9</v>
      </c>
    </row>
    <row r="8" spans="2:3">
      <c r="B8" s="19" t="s">
        <v>13</v>
      </c>
      <c r="C8" s="16" t="s">
        <v>22</v>
      </c>
    </row>
    <row r="9" spans="2:3">
      <c r="B9" s="19" t="s">
        <v>14</v>
      </c>
      <c r="C9" s="16" t="s">
        <v>22</v>
      </c>
    </row>
    <row r="10" spans="2:3">
      <c r="B10" s="19" t="s">
        <v>15</v>
      </c>
      <c r="C10" s="16">
        <v>5403102702</v>
      </c>
    </row>
    <row r="11" spans="2:3">
      <c r="B11" s="19" t="s">
        <v>16</v>
      </c>
      <c r="C11" s="16" t="s">
        <v>23</v>
      </c>
    </row>
    <row r="12" spans="2:3">
      <c r="B12" s="19" t="s">
        <v>17</v>
      </c>
      <c r="C12" s="16" t="s">
        <v>24</v>
      </c>
    </row>
    <row r="13" spans="2:3">
      <c r="B13" s="19" t="s">
        <v>18</v>
      </c>
      <c r="C13" s="21" t="s">
        <v>135</v>
      </c>
    </row>
    <row r="14" spans="2:3">
      <c r="B14" s="19" t="s">
        <v>19</v>
      </c>
      <c r="C14" s="16" t="s">
        <v>26</v>
      </c>
    </row>
    <row r="15" spans="2:3">
      <c r="B15" s="19" t="s">
        <v>20</v>
      </c>
      <c r="C15" s="16" t="s">
        <v>25</v>
      </c>
    </row>
    <row r="16" spans="2:3">
      <c r="B16" s="19" t="s">
        <v>128</v>
      </c>
      <c r="C16" s="20" t="s">
        <v>129</v>
      </c>
    </row>
    <row r="17" spans="2:3" ht="30">
      <c r="B17" s="9" t="s">
        <v>130</v>
      </c>
      <c r="C17" s="16" t="s">
        <v>131</v>
      </c>
    </row>
    <row r="18" spans="2:3">
      <c r="B18" s="19" t="s">
        <v>132</v>
      </c>
      <c r="C18" s="16" t="s">
        <v>133</v>
      </c>
    </row>
    <row r="19" spans="2:3">
      <c r="B19" s="9" t="s">
        <v>134</v>
      </c>
      <c r="C19" s="16">
        <v>3.8</v>
      </c>
    </row>
    <row r="22" spans="2:3" ht="38.25" customHeight="1">
      <c r="B22" s="37" t="s">
        <v>169</v>
      </c>
      <c r="C22" s="37"/>
    </row>
    <row r="23" spans="2:3" ht="90">
      <c r="B23" s="9" t="s">
        <v>170</v>
      </c>
      <c r="C23" s="9" t="s">
        <v>171</v>
      </c>
    </row>
  </sheetData>
  <mergeCells count="3">
    <mergeCell ref="B1:C1"/>
    <mergeCell ref="B4:C4"/>
    <mergeCell ref="B22:C22"/>
  </mergeCells>
  <hyperlinks>
    <hyperlink ref="C16" r:id="rId1"/>
    <hyperlink ref="C13" r:id="rId2"/>
  </hyperlinks>
  <pageMargins left="0.7" right="0.7" top="0.75" bottom="0.75" header="0.3" footer="0.3"/>
  <pageSetup paperSize="9" orientation="portrait" horizontalDpi="180" verticalDpi="180" r:id="rId3"/>
</worksheet>
</file>

<file path=xl/worksheets/sheet8.xml><?xml version="1.0" encoding="utf-8"?>
<worksheet xmlns="http://schemas.openxmlformats.org/spreadsheetml/2006/main" xmlns:r="http://schemas.openxmlformats.org/officeDocument/2006/relationships">
  <dimension ref="A1:L74"/>
  <sheetViews>
    <sheetView tabSelected="1" view="pageBreakPreview" zoomScale="70" zoomScaleNormal="90" zoomScaleSheetLayoutView="70" workbookViewId="0">
      <selection activeCell="G7" sqref="G7"/>
    </sheetView>
  </sheetViews>
  <sheetFormatPr defaultRowHeight="15"/>
  <cols>
    <col min="1" max="1" width="9.140625" style="1"/>
    <col min="2" max="2" width="54.85546875" style="1" customWidth="1"/>
    <col min="3" max="3" width="15.85546875" style="2" customWidth="1"/>
    <col min="4" max="9" width="18.140625" style="1" customWidth="1"/>
    <col min="10" max="12" width="9.140625" style="1"/>
    <col min="13" max="16384" width="9.140625" style="3"/>
  </cols>
  <sheetData>
    <row r="1" spans="1:6">
      <c r="F1" s="10" t="s">
        <v>0</v>
      </c>
    </row>
    <row r="2" spans="1:6">
      <c r="F2" s="10" t="s">
        <v>1</v>
      </c>
    </row>
    <row r="3" spans="1:6">
      <c r="F3" s="10" t="s">
        <v>2</v>
      </c>
    </row>
    <row r="4" spans="1:6">
      <c r="F4" s="10" t="s">
        <v>3</v>
      </c>
    </row>
    <row r="7" spans="1:6">
      <c r="A7" s="40" t="s">
        <v>4</v>
      </c>
      <c r="B7" s="40"/>
      <c r="C7" s="40"/>
      <c r="D7" s="40"/>
      <c r="E7" s="40"/>
      <c r="F7" s="40"/>
    </row>
    <row r="8" spans="1:6">
      <c r="A8" s="40" t="s">
        <v>5</v>
      </c>
      <c r="B8" s="40"/>
      <c r="C8" s="40"/>
      <c r="D8" s="40"/>
      <c r="E8" s="40"/>
      <c r="F8" s="40"/>
    </row>
    <row r="9" spans="1:6">
      <c r="A9" s="40" t="s">
        <v>136</v>
      </c>
      <c r="B9" s="40"/>
      <c r="C9" s="40"/>
      <c r="D9" s="40"/>
      <c r="E9" s="40"/>
      <c r="F9" s="40"/>
    </row>
    <row r="10" spans="1:6">
      <c r="A10" s="38" t="s">
        <v>6</v>
      </c>
      <c r="B10" s="38"/>
      <c r="C10" s="38"/>
      <c r="D10" s="38"/>
      <c r="E10" s="38"/>
      <c r="F10" s="38"/>
    </row>
    <row r="12" spans="1:6">
      <c r="A12" s="39" t="s">
        <v>7</v>
      </c>
      <c r="B12" s="39"/>
      <c r="C12" s="39"/>
      <c r="D12" s="39"/>
      <c r="E12" s="39"/>
      <c r="F12" s="39"/>
    </row>
    <row r="13" spans="1:6">
      <c r="A13" s="38" t="s">
        <v>8</v>
      </c>
      <c r="B13" s="38"/>
      <c r="C13" s="38"/>
      <c r="D13" s="38"/>
      <c r="E13" s="38"/>
      <c r="F13" s="38"/>
    </row>
    <row r="14" spans="1:6">
      <c r="A14" s="39" t="s">
        <v>9</v>
      </c>
      <c r="B14" s="39"/>
      <c r="C14" s="39"/>
      <c r="D14" s="39"/>
      <c r="E14" s="39"/>
      <c r="F14" s="39"/>
    </row>
    <row r="17" spans="1:12">
      <c r="F17" s="10" t="s">
        <v>28</v>
      </c>
    </row>
    <row r="19" spans="1:12" ht="33" customHeight="1">
      <c r="A19" s="35" t="s">
        <v>27</v>
      </c>
      <c r="B19" s="35"/>
      <c r="C19" s="35"/>
      <c r="D19" s="35"/>
      <c r="E19" s="35"/>
      <c r="F19" s="35"/>
    </row>
    <row r="21" spans="1:12" s="7" customFormat="1" ht="75">
      <c r="A21" s="4" t="s">
        <v>29</v>
      </c>
      <c r="B21" s="5" t="s">
        <v>30</v>
      </c>
      <c r="C21" s="5" t="s">
        <v>31</v>
      </c>
      <c r="D21" s="5" t="s">
        <v>122</v>
      </c>
      <c r="E21" s="5" t="s">
        <v>120</v>
      </c>
      <c r="F21" s="5" t="s">
        <v>121</v>
      </c>
      <c r="G21" s="6"/>
      <c r="H21" s="6"/>
      <c r="I21" s="6"/>
      <c r="J21" s="6"/>
      <c r="K21" s="6"/>
      <c r="L21" s="6"/>
    </row>
    <row r="22" spans="1:12">
      <c r="A22" s="4" t="s">
        <v>32</v>
      </c>
      <c r="B22" s="9" t="s">
        <v>33</v>
      </c>
      <c r="C22" s="5"/>
      <c r="D22" s="8"/>
      <c r="E22" s="8"/>
      <c r="F22" s="8"/>
    </row>
    <row r="23" spans="1:12">
      <c r="A23" s="4" t="s">
        <v>34</v>
      </c>
      <c r="B23" s="33" t="s">
        <v>35</v>
      </c>
      <c r="C23" s="5" t="s">
        <v>36</v>
      </c>
      <c r="D23" s="12">
        <v>2444893.8685499998</v>
      </c>
      <c r="E23" s="12" t="s">
        <v>123</v>
      </c>
      <c r="F23" s="12" t="s">
        <v>123</v>
      </c>
    </row>
    <row r="24" spans="1:12">
      <c r="A24" s="4" t="s">
        <v>37</v>
      </c>
      <c r="B24" s="33" t="s">
        <v>38</v>
      </c>
      <c r="C24" s="5" t="s">
        <v>36</v>
      </c>
      <c r="D24" s="12">
        <v>187135.341962968</v>
      </c>
      <c r="E24" s="12" t="s">
        <v>123</v>
      </c>
      <c r="F24" s="12" t="s">
        <v>123</v>
      </c>
    </row>
    <row r="25" spans="1:12">
      <c r="A25" s="4" t="s">
        <v>39</v>
      </c>
      <c r="B25" s="33" t="s">
        <v>40</v>
      </c>
      <c r="C25" s="5" t="s">
        <v>36</v>
      </c>
      <c r="D25" s="12">
        <v>275075.0409499997</v>
      </c>
      <c r="E25" s="12" t="s">
        <v>123</v>
      </c>
      <c r="F25" s="12" t="s">
        <v>123</v>
      </c>
    </row>
    <row r="26" spans="1:12">
      <c r="A26" s="4" t="s">
        <v>41</v>
      </c>
      <c r="B26" s="33" t="s">
        <v>42</v>
      </c>
      <c r="C26" s="5" t="s">
        <v>36</v>
      </c>
      <c r="D26" s="12">
        <v>6015.8205211871827</v>
      </c>
      <c r="E26" s="12" t="s">
        <v>123</v>
      </c>
      <c r="F26" s="12" t="s">
        <v>123</v>
      </c>
    </row>
    <row r="27" spans="1:12">
      <c r="A27" s="4" t="s">
        <v>43</v>
      </c>
      <c r="B27" s="33" t="s">
        <v>44</v>
      </c>
      <c r="C27" s="5"/>
      <c r="D27" s="8"/>
      <c r="E27" s="8"/>
      <c r="F27" s="8"/>
    </row>
    <row r="28" spans="1:12" ht="45">
      <c r="A28" s="4" t="s">
        <v>45</v>
      </c>
      <c r="B28" s="33" t="s">
        <v>46</v>
      </c>
      <c r="C28" s="5" t="s">
        <v>47</v>
      </c>
      <c r="D28" s="14">
        <f>D24/D23*100</f>
        <v>7.6541294642762105</v>
      </c>
      <c r="E28" s="12" t="s">
        <v>123</v>
      </c>
      <c r="F28" s="12" t="s">
        <v>123</v>
      </c>
    </row>
    <row r="29" spans="1:12" ht="30">
      <c r="A29" s="4" t="s">
        <v>48</v>
      </c>
      <c r="B29" s="33" t="s">
        <v>49</v>
      </c>
      <c r="C29" s="5"/>
      <c r="D29" s="4"/>
      <c r="E29" s="4"/>
      <c r="F29" s="4"/>
    </row>
    <row r="30" spans="1:12" ht="30">
      <c r="A30" s="4" t="s">
        <v>50</v>
      </c>
      <c r="B30" s="33" t="s">
        <v>51</v>
      </c>
      <c r="C30" s="5" t="s">
        <v>52</v>
      </c>
      <c r="D30" s="4" t="s">
        <v>123</v>
      </c>
      <c r="E30" s="4" t="s">
        <v>123</v>
      </c>
      <c r="F30" s="4" t="s">
        <v>123</v>
      </c>
    </row>
    <row r="31" spans="1:12" ht="30">
      <c r="A31" s="4" t="s">
        <v>53</v>
      </c>
      <c r="B31" s="33" t="s">
        <v>54</v>
      </c>
      <c r="C31" s="5" t="s">
        <v>104</v>
      </c>
      <c r="D31" s="4" t="s">
        <v>123</v>
      </c>
      <c r="E31" s="4" t="s">
        <v>123</v>
      </c>
      <c r="F31" s="4" t="s">
        <v>123</v>
      </c>
    </row>
    <row r="32" spans="1:12">
      <c r="A32" s="4" t="s">
        <v>55</v>
      </c>
      <c r="B32" s="33" t="s">
        <v>56</v>
      </c>
      <c r="C32" s="5" t="s">
        <v>52</v>
      </c>
      <c r="D32" s="34">
        <v>8.9138000000000002</v>
      </c>
      <c r="E32" s="30" t="s">
        <v>123</v>
      </c>
      <c r="F32" s="34">
        <v>8.9138000000000002</v>
      </c>
    </row>
    <row r="33" spans="1:9">
      <c r="A33" s="4" t="s">
        <v>57</v>
      </c>
      <c r="B33" s="33" t="s">
        <v>58</v>
      </c>
      <c r="C33" s="5" t="s">
        <v>105</v>
      </c>
      <c r="D33" s="29">
        <v>29490.400000000001</v>
      </c>
      <c r="E33" s="29">
        <v>33803</v>
      </c>
      <c r="F33" s="29">
        <v>33382</v>
      </c>
    </row>
    <row r="34" spans="1:9" ht="30">
      <c r="A34" s="4" t="s">
        <v>59</v>
      </c>
      <c r="B34" s="33" t="s">
        <v>60</v>
      </c>
      <c r="C34" s="5" t="s">
        <v>105</v>
      </c>
      <c r="D34" s="29" t="s">
        <v>123</v>
      </c>
      <c r="E34" s="29" t="s">
        <v>123</v>
      </c>
      <c r="F34" s="29" t="s">
        <v>123</v>
      </c>
    </row>
    <row r="35" spans="1:9" ht="45">
      <c r="A35" s="4" t="s">
        <v>61</v>
      </c>
      <c r="B35" s="33" t="s">
        <v>62</v>
      </c>
      <c r="C35" s="5" t="s">
        <v>47</v>
      </c>
      <c r="D35" s="30">
        <v>5.59</v>
      </c>
      <c r="E35" s="30">
        <v>5.59</v>
      </c>
      <c r="F35" s="30">
        <v>5.59</v>
      </c>
      <c r="G35" s="18"/>
      <c r="H35" s="17"/>
    </row>
    <row r="36" spans="1:9" ht="63" customHeight="1">
      <c r="A36" s="4" t="s">
        <v>63</v>
      </c>
      <c r="B36" s="33" t="s">
        <v>64</v>
      </c>
      <c r="C36" s="5"/>
      <c r="D36" s="42" t="s">
        <v>124</v>
      </c>
      <c r="E36" s="43"/>
      <c r="F36" s="44"/>
    </row>
    <row r="37" spans="1:9" ht="45">
      <c r="A37" s="4" t="s">
        <v>65</v>
      </c>
      <c r="B37" s="33" t="s">
        <v>66</v>
      </c>
      <c r="C37" s="5" t="s">
        <v>104</v>
      </c>
      <c r="D37" s="30"/>
      <c r="E37" s="30"/>
      <c r="F37" s="30"/>
    </row>
    <row r="38" spans="1:9" ht="30">
      <c r="A38" s="4" t="s">
        <v>67</v>
      </c>
      <c r="B38" s="33" t="s">
        <v>68</v>
      </c>
      <c r="C38" s="5"/>
      <c r="D38" s="29">
        <v>16191.410717627987</v>
      </c>
      <c r="E38" s="29">
        <f>E39+E44+45</f>
        <v>12663.854800000001</v>
      </c>
      <c r="F38" s="29">
        <v>19166.841981966478</v>
      </c>
      <c r="G38" s="13"/>
      <c r="H38" s="13"/>
      <c r="I38" s="13"/>
    </row>
    <row r="39" spans="1:9" ht="30">
      <c r="A39" s="4" t="s">
        <v>69</v>
      </c>
      <c r="B39" s="9" t="s">
        <v>70</v>
      </c>
      <c r="C39" s="5" t="s">
        <v>36</v>
      </c>
      <c r="D39" s="29">
        <f>SUM(D41:D43)</f>
        <v>11162.587504067986</v>
      </c>
      <c r="E39" s="29">
        <f t="shared" ref="E39:F39" si="0">SUM(E41:E43)</f>
        <v>8786.0547999999999</v>
      </c>
      <c r="F39" s="29">
        <f t="shared" si="0"/>
        <v>14225.405967647956</v>
      </c>
    </row>
    <row r="40" spans="1:9">
      <c r="A40" s="4"/>
      <c r="B40" s="9" t="s">
        <v>71</v>
      </c>
      <c r="C40" s="5"/>
      <c r="D40" s="29"/>
      <c r="E40" s="29"/>
      <c r="F40" s="29"/>
    </row>
    <row r="41" spans="1:9">
      <c r="A41" s="4"/>
      <c r="B41" s="9" t="s">
        <v>72</v>
      </c>
      <c r="C41" s="5"/>
      <c r="D41" s="29">
        <f>D53*D52*12</f>
        <v>5194.578224590352</v>
      </c>
      <c r="E41" s="29">
        <f t="shared" ref="E41:F41" si="1">E53*E52*12</f>
        <v>3471.4547999999995</v>
      </c>
      <c r="F41" s="29">
        <f t="shared" si="1"/>
        <v>4955.3104252542889</v>
      </c>
    </row>
    <row r="42" spans="1:9">
      <c r="A42" s="4"/>
      <c r="B42" s="9" t="s">
        <v>73</v>
      </c>
      <c r="C42" s="5"/>
      <c r="D42" s="29">
        <v>36.06001271186441</v>
      </c>
      <c r="E42" s="29">
        <v>2033.8</v>
      </c>
      <c r="F42" s="29">
        <v>2000.0070000000001</v>
      </c>
    </row>
    <row r="43" spans="1:9">
      <c r="A43" s="4"/>
      <c r="B43" s="9" t="s">
        <v>74</v>
      </c>
      <c r="C43" s="5"/>
      <c r="D43" s="29">
        <v>5931.9492667657705</v>
      </c>
      <c r="E43" s="29">
        <f>1498.6+816.8+965.4+G35</f>
        <v>3280.7999999999997</v>
      </c>
      <c r="F43" s="29">
        <v>7270.088542393667</v>
      </c>
    </row>
    <row r="44" spans="1:9" ht="30">
      <c r="A44" s="4" t="s">
        <v>75</v>
      </c>
      <c r="B44" s="9" t="s">
        <v>76</v>
      </c>
      <c r="C44" s="5" t="s">
        <v>36</v>
      </c>
      <c r="D44" s="29">
        <v>4921.3232135600001</v>
      </c>
      <c r="E44" s="29">
        <f>2376.1+1048.4+25.4+382.9</f>
        <v>3832.8</v>
      </c>
      <c r="F44" s="29">
        <v>4734.1156426381167</v>
      </c>
    </row>
    <row r="45" spans="1:9">
      <c r="A45" s="4" t="s">
        <v>77</v>
      </c>
      <c r="B45" s="9" t="s">
        <v>78</v>
      </c>
      <c r="C45" s="5" t="s">
        <v>36</v>
      </c>
      <c r="D45" s="30" t="s">
        <v>123</v>
      </c>
      <c r="E45" s="30" t="s">
        <v>123</v>
      </c>
      <c r="F45" s="30" t="s">
        <v>123</v>
      </c>
    </row>
    <row r="46" spans="1:9" ht="30">
      <c r="A46" s="4" t="s">
        <v>79</v>
      </c>
      <c r="B46" s="9" t="s">
        <v>80</v>
      </c>
      <c r="C46" s="5" t="s">
        <v>36</v>
      </c>
      <c r="D46" s="30" t="s">
        <v>123</v>
      </c>
      <c r="E46" s="30" t="s">
        <v>123</v>
      </c>
      <c r="F46" s="30" t="s">
        <v>123</v>
      </c>
    </row>
    <row r="47" spans="1:9" ht="30">
      <c r="A47" s="4" t="s">
        <v>81</v>
      </c>
      <c r="B47" s="9" t="s">
        <v>82</v>
      </c>
      <c r="C47" s="5"/>
      <c r="D47" s="30" t="s">
        <v>123</v>
      </c>
      <c r="E47" s="30" t="s">
        <v>123</v>
      </c>
      <c r="F47" s="30" t="s">
        <v>123</v>
      </c>
    </row>
    <row r="48" spans="1:9">
      <c r="A48" s="4"/>
      <c r="B48" s="9" t="s">
        <v>83</v>
      </c>
      <c r="C48" s="5"/>
      <c r="D48" s="31"/>
      <c r="E48" s="31"/>
      <c r="F48" s="31"/>
    </row>
    <row r="49" spans="1:9">
      <c r="A49" s="4"/>
      <c r="B49" s="9" t="s">
        <v>84</v>
      </c>
      <c r="C49" s="5" t="s">
        <v>85</v>
      </c>
      <c r="D49" s="27">
        <v>697.49749999999995</v>
      </c>
      <c r="E49" s="30">
        <v>684.95</v>
      </c>
      <c r="F49" s="27">
        <v>700.99210000000005</v>
      </c>
    </row>
    <row r="50" spans="1:9" ht="30">
      <c r="A50" s="4"/>
      <c r="B50" s="9" t="s">
        <v>86</v>
      </c>
      <c r="C50" s="5" t="s">
        <v>87</v>
      </c>
      <c r="D50" s="32">
        <f>D39/D49</f>
        <v>16.003767044423796</v>
      </c>
      <c r="E50" s="32">
        <f>E39/E49</f>
        <v>12.82729367107088</v>
      </c>
      <c r="F50" s="32">
        <f>F39/F49</f>
        <v>20.293247195864197</v>
      </c>
    </row>
    <row r="51" spans="1:9" ht="30">
      <c r="A51" s="4" t="s">
        <v>88</v>
      </c>
      <c r="B51" s="9" t="s">
        <v>89</v>
      </c>
      <c r="C51" s="5"/>
      <c r="D51" s="4"/>
      <c r="E51" s="4"/>
      <c r="F51" s="4"/>
    </row>
    <row r="52" spans="1:9">
      <c r="A52" s="4" t="s">
        <v>90</v>
      </c>
      <c r="B52" s="9" t="s">
        <v>91</v>
      </c>
      <c r="C52" s="5" t="s">
        <v>92</v>
      </c>
      <c r="D52" s="11">
        <v>15.5</v>
      </c>
      <c r="E52" s="4">
        <v>11</v>
      </c>
      <c r="F52" s="4">
        <v>13</v>
      </c>
    </row>
    <row r="53" spans="1:9" ht="30">
      <c r="A53" s="4" t="s">
        <v>93</v>
      </c>
      <c r="B53" s="9" t="s">
        <v>94</v>
      </c>
      <c r="C53" s="5" t="s">
        <v>95</v>
      </c>
      <c r="D53" s="12">
        <v>27.927839917152429</v>
      </c>
      <c r="E53" s="12">
        <v>26.2989</v>
      </c>
      <c r="F53" s="12">
        <v>31.764810418296719</v>
      </c>
    </row>
    <row r="54" spans="1:9" ht="30">
      <c r="A54" s="4" t="s">
        <v>96</v>
      </c>
      <c r="B54" s="9" t="s">
        <v>97</v>
      </c>
      <c r="C54" s="5"/>
      <c r="D54" s="4"/>
      <c r="E54" s="4"/>
      <c r="F54" s="4"/>
    </row>
    <row r="55" spans="1:9">
      <c r="A55" s="4"/>
      <c r="B55" s="9" t="s">
        <v>83</v>
      </c>
      <c r="C55" s="5"/>
      <c r="D55" s="8"/>
      <c r="E55" s="8"/>
      <c r="F55" s="8"/>
    </row>
    <row r="56" spans="1:9" ht="30">
      <c r="A56" s="4"/>
      <c r="B56" s="9" t="s">
        <v>98</v>
      </c>
      <c r="C56" s="5" t="s">
        <v>36</v>
      </c>
      <c r="D56" s="4" t="s">
        <v>123</v>
      </c>
      <c r="E56" s="4" t="s">
        <v>123</v>
      </c>
      <c r="F56" s="4" t="s">
        <v>123</v>
      </c>
    </row>
    <row r="57" spans="1:9" ht="30">
      <c r="A57" s="4"/>
      <c r="B57" s="9" t="s">
        <v>99</v>
      </c>
      <c r="C57" s="5" t="s">
        <v>36</v>
      </c>
      <c r="D57" s="4" t="s">
        <v>123</v>
      </c>
      <c r="E57" s="4" t="s">
        <v>123</v>
      </c>
      <c r="F57" s="4" t="s">
        <v>123</v>
      </c>
    </row>
    <row r="59" spans="1:9">
      <c r="A59" s="1" t="s">
        <v>100</v>
      </c>
    </row>
    <row r="60" spans="1:9">
      <c r="A60" s="1" t="s">
        <v>101</v>
      </c>
    </row>
    <row r="61" spans="1:9">
      <c r="A61" s="1" t="s">
        <v>102</v>
      </c>
    </row>
    <row r="62" spans="1:9">
      <c r="A62" s="1" t="s">
        <v>103</v>
      </c>
    </row>
    <row r="64" spans="1:9">
      <c r="I64" s="10" t="s">
        <v>179</v>
      </c>
    </row>
    <row r="65" spans="1:12">
      <c r="A65" s="1" t="s">
        <v>109</v>
      </c>
    </row>
    <row r="67" spans="1:12" s="7" customFormat="1" ht="30">
      <c r="A67" s="4" t="s">
        <v>29</v>
      </c>
      <c r="B67" s="4" t="s">
        <v>30</v>
      </c>
      <c r="C67" s="5" t="s">
        <v>31</v>
      </c>
      <c r="D67" s="41" t="s">
        <v>106</v>
      </c>
      <c r="E67" s="41"/>
      <c r="F67" s="41" t="s">
        <v>117</v>
      </c>
      <c r="G67" s="41"/>
      <c r="H67" s="41" t="s">
        <v>107</v>
      </c>
      <c r="I67" s="41"/>
      <c r="J67" s="6"/>
      <c r="K67" s="6"/>
      <c r="L67" s="6"/>
    </row>
    <row r="68" spans="1:12">
      <c r="A68" s="8"/>
      <c r="B68" s="8"/>
      <c r="C68" s="5"/>
      <c r="D68" s="5" t="s">
        <v>118</v>
      </c>
      <c r="E68" s="5" t="s">
        <v>119</v>
      </c>
      <c r="F68" s="5" t="s">
        <v>118</v>
      </c>
      <c r="G68" s="5" t="s">
        <v>119</v>
      </c>
      <c r="H68" s="5" t="s">
        <v>118</v>
      </c>
      <c r="I68" s="5" t="s">
        <v>119</v>
      </c>
    </row>
    <row r="69" spans="1:12" ht="30">
      <c r="A69" s="8" t="s">
        <v>32</v>
      </c>
      <c r="B69" s="9" t="s">
        <v>110</v>
      </c>
      <c r="C69" s="5"/>
      <c r="D69" s="8"/>
      <c r="E69" s="8"/>
      <c r="F69" s="8"/>
      <c r="G69" s="8"/>
      <c r="H69" s="8"/>
      <c r="I69" s="8"/>
    </row>
    <row r="70" spans="1:12">
      <c r="A70" s="8" t="s">
        <v>37</v>
      </c>
      <c r="B70" s="9" t="s">
        <v>111</v>
      </c>
      <c r="C70" s="5"/>
      <c r="D70" s="8"/>
      <c r="E70" s="8"/>
      <c r="F70" s="8"/>
      <c r="G70" s="8"/>
      <c r="H70" s="8"/>
      <c r="I70" s="8"/>
    </row>
    <row r="71" spans="1:12">
      <c r="A71" s="8"/>
      <c r="B71" s="9" t="s">
        <v>112</v>
      </c>
      <c r="C71" s="5"/>
      <c r="D71" s="8"/>
      <c r="E71" s="8"/>
      <c r="F71" s="8"/>
      <c r="G71" s="8"/>
      <c r="H71" s="8"/>
      <c r="I71" s="8"/>
    </row>
    <row r="72" spans="1:12">
      <c r="A72" s="31"/>
      <c r="B72" s="45" t="s">
        <v>113</v>
      </c>
      <c r="C72" s="15" t="s">
        <v>125</v>
      </c>
      <c r="D72" s="46">
        <v>181.99038000000002</v>
      </c>
      <c r="E72" s="47"/>
      <c r="F72" s="46">
        <v>211.16242000000003</v>
      </c>
      <c r="G72" s="47"/>
      <c r="H72" s="46">
        <v>377.36353505790856</v>
      </c>
      <c r="I72" s="47"/>
    </row>
    <row r="73" spans="1:12">
      <c r="A73" s="31"/>
      <c r="B73" s="45" t="s">
        <v>114</v>
      </c>
      <c r="C73" s="15" t="s">
        <v>126</v>
      </c>
      <c r="D73" s="48"/>
      <c r="E73" s="49"/>
      <c r="F73" s="48">
        <v>7.6130000000000003E-2</v>
      </c>
      <c r="G73" s="49"/>
      <c r="H73" s="48">
        <v>8.3739999999999995E-2</v>
      </c>
      <c r="I73" s="49"/>
    </row>
    <row r="74" spans="1:12">
      <c r="A74" s="31"/>
      <c r="B74" s="45" t="s">
        <v>115</v>
      </c>
      <c r="C74" s="15" t="s">
        <v>126</v>
      </c>
      <c r="D74" s="46">
        <f>D38/D33</f>
        <v>0.54904005091921393</v>
      </c>
      <c r="E74" s="47"/>
      <c r="F74" s="46">
        <f>E38/E33</f>
        <v>0.37463700854953708</v>
      </c>
      <c r="G74" s="47"/>
      <c r="H74" s="46">
        <f>F38/F33</f>
        <v>0.57416697567450958</v>
      </c>
      <c r="I74" s="47"/>
    </row>
  </sheetData>
  <mergeCells count="21">
    <mergeCell ref="D67:E67"/>
    <mergeCell ref="F67:G67"/>
    <mergeCell ref="H67:I67"/>
    <mergeCell ref="A19:F19"/>
    <mergeCell ref="D36:F36"/>
    <mergeCell ref="D74:E74"/>
    <mergeCell ref="F74:G74"/>
    <mergeCell ref="H74:I74"/>
    <mergeCell ref="F72:G72"/>
    <mergeCell ref="F73:G73"/>
    <mergeCell ref="D72:E72"/>
    <mergeCell ref="D73:E73"/>
    <mergeCell ref="H72:I72"/>
    <mergeCell ref="H73:I73"/>
    <mergeCell ref="A13:F13"/>
    <mergeCell ref="A14:F14"/>
    <mergeCell ref="A7:F7"/>
    <mergeCell ref="A8:F8"/>
    <mergeCell ref="A9:F9"/>
    <mergeCell ref="A10:F10"/>
    <mergeCell ref="A12:F12"/>
  </mergeCells>
  <pageMargins left="0.7" right="0.7" top="0.75" bottom="0.75" header="0.3" footer="0.3"/>
  <pageSetup paperSize="9" scale="39" orientation="portrait" horizontalDpi="180" verticalDpi="180" r:id="rId1"/>
  <colBreaks count="1" manualBreakCount="1">
    <brk id="1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1</vt:i4>
      </vt:variant>
    </vt:vector>
  </HeadingPairs>
  <TitlesOfParts>
    <vt:vector size="9" baseType="lpstr">
      <vt:lpstr>Общая информация_В</vt:lpstr>
      <vt:lpstr>Предложение_В</vt:lpstr>
      <vt:lpstr>Общая информация_С</vt:lpstr>
      <vt:lpstr>Предложение _С</vt:lpstr>
      <vt:lpstr>Общая информация_Т</vt:lpstr>
      <vt:lpstr>Предложение_Т</vt:lpstr>
      <vt:lpstr>Общая информация_Э</vt:lpstr>
      <vt:lpstr>Предложение_Э</vt:lpstr>
      <vt:lpstr>Предложение_Э!Область_печати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2015-05-07T08:48:14Z</dcterms:modified>
</cp:coreProperties>
</file>