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5461" windowWidth="14040" windowHeight="9825" tabRatio="925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1">'Стандарт раскрытия информации'!#REF!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<sst xmlns="http://schemas.openxmlformats.org/spreadsheetml/2006/main" count="261" uniqueCount="212">
  <si>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</si>
  <si>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</si>
  <si>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</si>
  <si>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</si>
  <si>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</si>
  <si>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</si>
  <si>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</si>
  <si>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</si>
  <si>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</si>
  <si>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</si>
  <si>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</si>
  <si>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</si>
  <si>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</si>
  <si>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</si>
  <si>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</si>
  <si>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</si>
  <si>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</si>
  <si>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</si>
  <si>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</si>
  <si>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</si>
  <si>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</si>
  <si>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</si>
  <si>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</si>
  <si>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</si>
  <si>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</si>
  <si>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</si>
  <si>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</si>
  <si>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</si>
  <si>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</si>
  <si>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</si>
  <si>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</si>
  <si>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</si>
  <si>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</si>
  <si>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</si>
  <si>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</si>
  <si>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</si>
  <si>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</si>
  <si>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</si>
  <si>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</si>
  <si>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</si>
  <si>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</si>
  <si>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</si>
  <si>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</si>
  <si>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</si>
  <si>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</si>
  <si>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</si>
  <si>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</si>
  <si>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</si>
  <si>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</si>
  <si>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</si>
  <si>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</si>
  <si>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</si>
  <si>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</si>
  <si>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</si>
  <si>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</si>
  <si>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</si>
  <si>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</si>
  <si>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</si>
  <si>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</si>
  <si>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</si>
  <si>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</si>
  <si>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</si>
  <si>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</si>
  <si>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</si>
  <si>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</si>
  <si>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</si>
  <si>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</si>
  <si>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</si>
  <si>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</si>
  <si>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</si>
  <si>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</si>
  <si>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</si>
  <si>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</si>
  <si>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</si>
  <si>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</si>
  <si>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</si>
  <si>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</si>
  <si>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</si>
  <si>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</si>
  <si>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</si>
  <si>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</si>
  <si>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</si>
  <si>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</si>
  <si>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</si>
  <si>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</si>
  <si>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</si>
  <si>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</si>
  <si>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</si>
  <si>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</si>
  <si>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</si>
  <si>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</si>
  <si>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</si>
  <si>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</si>
  <si>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</si>
  <si>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</si>
  <si>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</si>
  <si>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</si>
  <si>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Информация о тарифе на холодную воду и надбавках к тарифу на водоотведение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</si>
  <si>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</si>
  <si>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</si>
  <si>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</si>
  <si>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</si>
  <si>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</si>
  <si>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</si>
  <si>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</si>
  <si>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</si>
  <si>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</si>
  <si>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</si>
  <si>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</si>
  <si>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</si>
  <si>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</si>
  <si>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</si>
  <si>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</si>
  <si>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</si>
  <si>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</si>
  <si>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</si>
  <si>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</si>
  <si>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</si>
  <si>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</si>
  <si>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</si>
  <si>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</si>
  <si>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</si>
  <si>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</si>
  <si>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</si>
  <si>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</si>
  <si>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</si>
  <si>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</si>
  <si>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</si>
  <si>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</si>
  <si>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Начальнику Управления по корпоративным и правовым вопросам</t>
  </si>
  <si>
    <t>ФИО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</si>
  <si>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</si>
  <si>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</si>
  <si>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</si>
  <si>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</si>
  <si>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</si>
  <si>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 УГЭ - главный энергетик    - 298-93-89</t>
  </si>
  <si>
    <t>технический отдел  - 298-93-92</t>
  </si>
  <si>
    <t>2. оплата производится: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</si>
  <si>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</si>
  <si>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</si>
  <si>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</si>
  <si>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</si>
  <si>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</si>
  <si>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</si>
  <si>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</si>
  <si>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</si>
  <si>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</si>
  <si>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</si>
  <si>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</si>
  <si>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Наименование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</si>
  <si>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</si>
  <si>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</si>
  <si>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</si>
  <si>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</si>
  <si>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 xml:space="preserve">Не позднее 30 дней со дня сдачи годового бухгалтерского баланса в налоговые органы (01.04.2014) 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</si>
  <si>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(01.04.2014) </t>
  </si>
  <si>
    <t>10.04.2013, 10.07.2013, 10.10.2013, 10.01.2014</t>
  </si>
  <si>
    <t>Ежеквартально (до 15.04.2013, 15.07.2013, 15.10.2013, 15.01.2014)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</si>
  <si>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</si>
  <si>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</si>
  <si>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</si>
  <si>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</si>
  <si>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</si>
  <si>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</si>
  <si>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</si>
  <si>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</si>
  <si>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канализационных сетей 
(в однотрубном исчислении)</t>
  </si>
  <si>
    <t>5,592 км</t>
  </si>
  <si>
    <t xml:space="preserve">Количество насосных станций и очистных сооружений
</t>
  </si>
  <si>
    <t>1 шт</t>
  </si>
  <si>
    <t>Информация о тарифе на водоотведение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</si>
  <si>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</si>
  <si>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</si>
  <si>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</si>
  <si>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</si>
  <si>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9,24 руб./м3</t>
  </si>
  <si>
    <t>10,90 руб./м3</t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</si>
  <si>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</si>
  <si>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Водоотведение, Транспортировка сточных вод</t>
  </si>
  <si>
    <t>10,93 руб./м3</t>
  </si>
  <si>
    <t>-</t>
  </si>
  <si>
    <t>в) себестоимость производимых товаров (оказываемых услуг) по регулируемому виду деятельности (тыс. рублей), включающей:</t>
  </si>
  <si>
    <t>показатели аварийности на канализационных сетях и количество засоров для самотечных сетей (единиц на км)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</si>
  <si>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</si>
  <si>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</si>
  <si>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</si>
  <si>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>с 01.01.2015 по 31.12.2015</t>
  </si>
  <si>
    <t>01.01.2015 - 30.06.2015</t>
  </si>
  <si>
    <t>01.07.2015 - 31.12.2015</t>
  </si>
  <si>
    <t>12,18 руб./м3</t>
  </si>
  <si>
    <t>Плановый показатель на 2015 год</t>
  </si>
  <si>
    <t>1 квартал 2015</t>
  </si>
  <si>
    <t>2 квартал 2015</t>
  </si>
  <si>
    <t>3 квартал 2015</t>
  </si>
  <si>
    <t>4 квартал 2015</t>
  </si>
  <si>
    <t>Приказ от 19.11.2014 №319-В, Приказ от 09.12.2014 №427-В</t>
  </si>
  <si>
    <t>Тариф на водоотведение (Приказ от 09.12.2014 №427-В)</t>
  </si>
  <si>
    <t>Тариф на транспортировку сточных вод (Приказ от 19.11.2014 №319-В)</t>
  </si>
  <si>
    <t>10,36 руб./м3</t>
  </si>
  <si>
    <t>12,22 руб./м3</t>
  </si>
  <si>
    <t>2015 год</t>
  </si>
  <si>
    <t>НПО "ЭЛСИБ" ПАО
Генеральный директор Общества Безмельницын Дмитрий Аркадьевич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</si>
  <si>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</si>
  <si>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</si>
  <si>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Фактический показатель за 2015 год</t>
  </si>
  <si>
    <t>Транспортировка сточных вод</t>
  </si>
  <si>
    <t>http://www.elsib.ru/ru/corpinfo/otchetnaya_inf/godovaya_buhgalt_otch.php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</si>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</sst>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left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left" vertical="center" wrapText="1" indent="5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68" fontId="49" fillId="0" borderId="10" xfId="0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49" fillId="0" borderId="0" xfId="0" applyFont="1" applyAlignment="1">
      <alignment horizontal="left" wrapText="1"/>
    </xf>
    <xf numFmtId="0" fontId="47" fillId="2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center" wrapText="1"/>
    </xf>
    <xf numFmtId="0" fontId="32" fillId="0" borderId="10" xfId="42" applyBorder="1" applyAlignment="1" applyProtection="1">
      <alignment vertical="center" wrapText="1"/>
      <protection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justify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3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P9" sqref="P9"/>
    </sheetView>
  </sheetViews>
  <sheetFormatPr defaultColWidth="9.140625" defaultRowHeight="15"/>
  <cols>
    <col min="1" max="16384" width="9.140625" style="4" customWidth="1"/>
  </cols>
  <sheetData>
    <row r="2" ht="16.5">
      <c r="B2" s="16" t="s">
        <v>98</v>
      </c>
    </row>
    <row r="5" spans="2:12" ht="16.5">
      <c r="B5" s="69" t="s">
        <v>45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2" ht="16.5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2" ht="34.5" customHeight="1">
      <c r="B7" s="68" t="s">
        <v>41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6.5">
      <c r="B8" s="69" t="s">
        <v>44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47.25" customHeight="1">
      <c r="B9" s="68" t="s">
        <v>121</v>
      </c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2:12" ht="16.5">
      <c r="B10" s="69" t="s">
        <v>46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2:12" ht="31.5" customHeight="1">
      <c r="B11" s="68" t="s">
        <v>125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78" t="s">
        <v>55</v>
      </c>
      <c r="B2" s="78"/>
      <c r="C2" s="78"/>
      <c r="D2" s="78"/>
      <c r="E2" s="78"/>
      <c r="F2" s="78"/>
      <c r="G2" s="78"/>
    </row>
    <row r="4" spans="1:7" ht="38.25">
      <c r="A4" s="17" t="s">
        <v>39</v>
      </c>
      <c r="B4" s="17" t="s">
        <v>4</v>
      </c>
      <c r="C4" s="17" t="s">
        <v>5</v>
      </c>
      <c r="D4" s="17" t="s">
        <v>1</v>
      </c>
      <c r="E4" s="17" t="s">
        <v>22</v>
      </c>
      <c r="F4" s="17" t="s">
        <v>47</v>
      </c>
      <c r="G4" s="17" t="s">
        <v>2</v>
      </c>
    </row>
    <row r="5" spans="1:7" s="26" customFormat="1" ht="24.75" customHeight="1">
      <c r="A5" s="70">
        <v>45</v>
      </c>
      <c r="B5" s="73" t="s">
        <v>3</v>
      </c>
      <c r="C5" s="19" t="s">
        <v>56</v>
      </c>
      <c r="D5" s="70" t="s">
        <v>57</v>
      </c>
      <c r="E5" s="70" t="s">
        <v>58</v>
      </c>
      <c r="F5" s="70"/>
      <c r="G5" s="70" t="s">
        <v>37</v>
      </c>
    </row>
    <row r="6" spans="1:7" s="26" customFormat="1" ht="24.75" customHeight="1">
      <c r="A6" s="71"/>
      <c r="B6" s="74"/>
      <c r="C6" s="19" t="s">
        <v>59</v>
      </c>
      <c r="D6" s="71"/>
      <c r="E6" s="71"/>
      <c r="F6" s="71"/>
      <c r="G6" s="71"/>
    </row>
    <row r="7" spans="1:7" s="26" customFormat="1" ht="24.75" customHeight="1">
      <c r="A7" s="71"/>
      <c r="B7" s="74"/>
      <c r="C7" s="19" t="s">
        <v>60</v>
      </c>
      <c r="D7" s="71"/>
      <c r="E7" s="71"/>
      <c r="F7" s="71"/>
      <c r="G7" s="71"/>
    </row>
    <row r="8" spans="1:7" s="26" customFormat="1" ht="33">
      <c r="A8" s="71"/>
      <c r="B8" s="74"/>
      <c r="C8" s="19" t="s">
        <v>61</v>
      </c>
      <c r="D8" s="71"/>
      <c r="E8" s="71"/>
      <c r="F8" s="71"/>
      <c r="G8" s="71"/>
    </row>
    <row r="9" spans="1:7" s="26" customFormat="1" ht="33">
      <c r="A9" s="72"/>
      <c r="B9" s="75"/>
      <c r="C9" s="19" t="s">
        <v>62</v>
      </c>
      <c r="D9" s="72"/>
      <c r="E9" s="72"/>
      <c r="F9" s="72"/>
      <c r="G9" s="72"/>
    </row>
    <row r="10" spans="1:7" s="26" customFormat="1" ht="33">
      <c r="A10" s="70">
        <v>47</v>
      </c>
      <c r="B10" s="73" t="s">
        <v>48</v>
      </c>
      <c r="C10" s="19" t="s">
        <v>63</v>
      </c>
      <c r="D10" s="70"/>
      <c r="E10" s="70" t="s">
        <v>154</v>
      </c>
      <c r="F10" s="79">
        <v>41718</v>
      </c>
      <c r="G10" s="70" t="s">
        <v>64</v>
      </c>
    </row>
    <row r="11" spans="1:7" s="26" customFormat="1" ht="16.5">
      <c r="A11" s="71"/>
      <c r="B11" s="74"/>
      <c r="C11" s="19" t="s">
        <v>6</v>
      </c>
      <c r="D11" s="71"/>
      <c r="E11" s="71"/>
      <c r="F11" s="71"/>
      <c r="G11" s="71"/>
    </row>
    <row r="12" spans="1:7" s="26" customFormat="1" ht="33">
      <c r="A12" s="71"/>
      <c r="B12" s="74"/>
      <c r="C12" s="19" t="s">
        <v>7</v>
      </c>
      <c r="D12" s="71"/>
      <c r="E12" s="71"/>
      <c r="F12" s="71"/>
      <c r="G12" s="71"/>
    </row>
    <row r="13" spans="1:7" s="26" customFormat="1" ht="16.5">
      <c r="A13" s="71"/>
      <c r="B13" s="74"/>
      <c r="C13" s="24" t="s">
        <v>65</v>
      </c>
      <c r="D13" s="71"/>
      <c r="E13" s="71"/>
      <c r="F13" s="71"/>
      <c r="G13" s="71"/>
    </row>
    <row r="14" spans="1:7" s="26" customFormat="1" ht="49.5">
      <c r="A14" s="71"/>
      <c r="B14" s="74"/>
      <c r="C14" s="24" t="s">
        <v>49</v>
      </c>
      <c r="D14" s="71"/>
      <c r="E14" s="71"/>
      <c r="F14" s="71"/>
      <c r="G14" s="71"/>
    </row>
    <row r="15" spans="1:7" s="26" customFormat="1" ht="16.5">
      <c r="A15" s="71"/>
      <c r="B15" s="74"/>
      <c r="C15" s="24" t="s">
        <v>8</v>
      </c>
      <c r="D15" s="71"/>
      <c r="E15" s="71"/>
      <c r="F15" s="71"/>
      <c r="G15" s="71"/>
    </row>
    <row r="16" spans="1:7" s="26" customFormat="1" ht="16.5">
      <c r="A16" s="71"/>
      <c r="B16" s="74"/>
      <c r="C16" s="24" t="s">
        <v>9</v>
      </c>
      <c r="D16" s="71"/>
      <c r="E16" s="71"/>
      <c r="F16" s="71"/>
      <c r="G16" s="71"/>
    </row>
    <row r="17" spans="1:7" s="26" customFormat="1" ht="33">
      <c r="A17" s="71"/>
      <c r="B17" s="74"/>
      <c r="C17" s="24" t="s">
        <v>10</v>
      </c>
      <c r="D17" s="71"/>
      <c r="E17" s="71"/>
      <c r="F17" s="71"/>
      <c r="G17" s="71"/>
    </row>
    <row r="18" spans="1:7" s="26" customFormat="1" ht="16.5">
      <c r="A18" s="71"/>
      <c r="B18" s="74"/>
      <c r="C18" s="24" t="s">
        <v>11</v>
      </c>
      <c r="D18" s="71"/>
      <c r="E18" s="71"/>
      <c r="F18" s="71"/>
      <c r="G18" s="71"/>
    </row>
    <row r="19" spans="1:7" s="26" customFormat="1" ht="16.5">
      <c r="A19" s="71"/>
      <c r="B19" s="74"/>
      <c r="C19" s="24" t="s">
        <v>12</v>
      </c>
      <c r="D19" s="71"/>
      <c r="E19" s="71"/>
      <c r="F19" s="71"/>
      <c r="G19" s="71"/>
    </row>
    <row r="20" spans="1:7" s="26" customFormat="1" ht="16.5">
      <c r="A20" s="71"/>
      <c r="B20" s="74"/>
      <c r="C20" s="24" t="s">
        <v>13</v>
      </c>
      <c r="D20" s="71"/>
      <c r="E20" s="71"/>
      <c r="F20" s="71"/>
      <c r="G20" s="71"/>
    </row>
    <row r="21" spans="1:7" s="26" customFormat="1" ht="33">
      <c r="A21" s="71"/>
      <c r="B21" s="74"/>
      <c r="C21" s="24" t="s">
        <v>14</v>
      </c>
      <c r="D21" s="71"/>
      <c r="E21" s="71"/>
      <c r="F21" s="71"/>
      <c r="G21" s="71"/>
    </row>
    <row r="22" spans="1:7" s="26" customFormat="1" ht="16.5">
      <c r="A22" s="71"/>
      <c r="B22" s="74"/>
      <c r="C22" s="19" t="s">
        <v>15</v>
      </c>
      <c r="D22" s="71"/>
      <c r="E22" s="71"/>
      <c r="F22" s="71"/>
      <c r="G22" s="71"/>
    </row>
    <row r="23" spans="1:7" s="26" customFormat="1" ht="49.5">
      <c r="A23" s="71"/>
      <c r="B23" s="74"/>
      <c r="C23" s="19" t="s">
        <v>66</v>
      </c>
      <c r="D23" s="71"/>
      <c r="E23" s="71"/>
      <c r="F23" s="71"/>
      <c r="G23" s="71"/>
    </row>
    <row r="24" spans="1:7" s="26" customFormat="1" ht="16.5">
      <c r="A24" s="71"/>
      <c r="B24" s="74"/>
      <c r="C24" s="19" t="s">
        <v>67</v>
      </c>
      <c r="D24" s="71"/>
      <c r="E24" s="71"/>
      <c r="F24" s="71"/>
      <c r="G24" s="71"/>
    </row>
    <row r="25" spans="1:7" s="26" customFormat="1" ht="33">
      <c r="A25" s="71"/>
      <c r="B25" s="74"/>
      <c r="C25" s="19" t="s">
        <v>16</v>
      </c>
      <c r="D25" s="71"/>
      <c r="E25" s="71"/>
      <c r="F25" s="71"/>
      <c r="G25" s="71"/>
    </row>
    <row r="26" spans="1:7" s="26" customFormat="1" ht="16.5">
      <c r="A26" s="71"/>
      <c r="B26" s="74"/>
      <c r="C26" s="19" t="s">
        <v>68</v>
      </c>
      <c r="D26" s="71"/>
      <c r="E26" s="71"/>
      <c r="F26" s="71"/>
      <c r="G26" s="71"/>
    </row>
    <row r="27" spans="1:7" s="26" customFormat="1" ht="33">
      <c r="A27" s="71"/>
      <c r="B27" s="74"/>
      <c r="C27" s="19" t="s">
        <v>69</v>
      </c>
      <c r="D27" s="71"/>
      <c r="E27" s="71"/>
      <c r="F27" s="71"/>
      <c r="G27" s="71"/>
    </row>
    <row r="28" spans="1:7" s="26" customFormat="1" ht="16.5">
      <c r="A28" s="71"/>
      <c r="B28" s="74"/>
      <c r="C28" s="19" t="s">
        <v>70</v>
      </c>
      <c r="D28" s="71"/>
      <c r="E28" s="71"/>
      <c r="F28" s="71"/>
      <c r="G28" s="71"/>
    </row>
    <row r="29" spans="1:7" s="26" customFormat="1" ht="16.5">
      <c r="A29" s="71"/>
      <c r="B29" s="74"/>
      <c r="C29" s="19" t="s">
        <v>71</v>
      </c>
      <c r="D29" s="71"/>
      <c r="E29" s="71"/>
      <c r="F29" s="71"/>
      <c r="G29" s="71"/>
    </row>
    <row r="30" spans="1:7" s="26" customFormat="1" ht="16.5">
      <c r="A30" s="71"/>
      <c r="B30" s="74"/>
      <c r="C30" s="19" t="s">
        <v>72</v>
      </c>
      <c r="D30" s="71"/>
      <c r="E30" s="71"/>
      <c r="F30" s="71"/>
      <c r="G30" s="71"/>
    </row>
    <row r="31" spans="1:7" s="26" customFormat="1" ht="16.5">
      <c r="A31" s="72"/>
      <c r="B31" s="75"/>
      <c r="C31" s="19" t="s">
        <v>73</v>
      </c>
      <c r="D31" s="72"/>
      <c r="E31" s="72"/>
      <c r="F31" s="72"/>
      <c r="G31" s="72"/>
    </row>
    <row r="32" spans="1:7" s="26" customFormat="1" ht="16.5">
      <c r="A32" s="70">
        <v>48</v>
      </c>
      <c r="B32" s="73" t="s">
        <v>50</v>
      </c>
      <c r="C32" s="19" t="s">
        <v>74</v>
      </c>
      <c r="D32" s="70"/>
      <c r="E32" s="70" t="s">
        <v>155</v>
      </c>
      <c r="F32" s="79">
        <v>41718</v>
      </c>
      <c r="G32" s="70" t="s">
        <v>38</v>
      </c>
    </row>
    <row r="33" spans="1:7" s="26" customFormat="1" ht="33">
      <c r="A33" s="71"/>
      <c r="B33" s="74"/>
      <c r="C33" s="19" t="s">
        <v>75</v>
      </c>
      <c r="D33" s="71"/>
      <c r="E33" s="71"/>
      <c r="F33" s="71"/>
      <c r="G33" s="71"/>
    </row>
    <row r="34" spans="1:7" s="26" customFormat="1" ht="16.5">
      <c r="A34" s="71"/>
      <c r="B34" s="74"/>
      <c r="C34" s="20" t="s">
        <v>76</v>
      </c>
      <c r="D34" s="71"/>
      <c r="E34" s="71"/>
      <c r="F34" s="71"/>
      <c r="G34" s="71"/>
    </row>
    <row r="35" spans="1:7" s="26" customFormat="1" ht="16.5">
      <c r="A35" s="71"/>
      <c r="B35" s="74"/>
      <c r="C35" s="20" t="s">
        <v>77</v>
      </c>
      <c r="D35" s="71"/>
      <c r="E35" s="71"/>
      <c r="F35" s="71"/>
      <c r="G35" s="71"/>
    </row>
    <row r="36" spans="1:7" s="26" customFormat="1" ht="16.5">
      <c r="A36" s="71"/>
      <c r="B36" s="74"/>
      <c r="C36" s="20" t="s">
        <v>78</v>
      </c>
      <c r="D36" s="71"/>
      <c r="E36" s="71"/>
      <c r="F36" s="71"/>
      <c r="G36" s="71"/>
    </row>
    <row r="37" spans="1:7" s="26" customFormat="1" ht="16.5">
      <c r="A37" s="71"/>
      <c r="B37" s="74"/>
      <c r="C37" s="20" t="s">
        <v>79</v>
      </c>
      <c r="D37" s="71"/>
      <c r="E37" s="71"/>
      <c r="F37" s="71"/>
      <c r="G37" s="71"/>
    </row>
    <row r="38" spans="1:7" s="26" customFormat="1" ht="16.5">
      <c r="A38" s="71"/>
      <c r="B38" s="74"/>
      <c r="C38" s="20" t="s">
        <v>80</v>
      </c>
      <c r="D38" s="71"/>
      <c r="E38" s="71"/>
      <c r="F38" s="71"/>
      <c r="G38" s="71"/>
    </row>
    <row r="39" spans="1:7" s="26" customFormat="1" ht="16.5">
      <c r="A39" s="71"/>
      <c r="B39" s="74"/>
      <c r="C39" s="20" t="s">
        <v>81</v>
      </c>
      <c r="D39" s="71"/>
      <c r="E39" s="71"/>
      <c r="F39" s="71"/>
      <c r="G39" s="71"/>
    </row>
    <row r="40" spans="1:7" s="26" customFormat="1" ht="16.5">
      <c r="A40" s="71"/>
      <c r="B40" s="74"/>
      <c r="C40" s="20" t="s">
        <v>82</v>
      </c>
      <c r="D40" s="71"/>
      <c r="E40" s="71"/>
      <c r="F40" s="71"/>
      <c r="G40" s="71"/>
    </row>
    <row r="41" spans="1:7" s="26" customFormat="1" ht="49.5">
      <c r="A41" s="71"/>
      <c r="B41" s="74"/>
      <c r="C41" s="19" t="s">
        <v>83</v>
      </c>
      <c r="D41" s="71"/>
      <c r="E41" s="71"/>
      <c r="F41" s="71"/>
      <c r="G41" s="71"/>
    </row>
    <row r="42" spans="1:7" s="26" customFormat="1" ht="16.5">
      <c r="A42" s="71"/>
      <c r="B42" s="74"/>
      <c r="C42" s="20" t="s">
        <v>76</v>
      </c>
      <c r="D42" s="71"/>
      <c r="E42" s="71"/>
      <c r="F42" s="71"/>
      <c r="G42" s="71"/>
    </row>
    <row r="43" spans="1:7" s="26" customFormat="1" ht="16.5">
      <c r="A43" s="71"/>
      <c r="B43" s="74"/>
      <c r="C43" s="20" t="s">
        <v>77</v>
      </c>
      <c r="D43" s="71"/>
      <c r="E43" s="71"/>
      <c r="F43" s="71"/>
      <c r="G43" s="71"/>
    </row>
    <row r="44" spans="1:7" s="26" customFormat="1" ht="16.5">
      <c r="A44" s="71"/>
      <c r="B44" s="74"/>
      <c r="C44" s="20" t="s">
        <v>78</v>
      </c>
      <c r="D44" s="71"/>
      <c r="E44" s="71"/>
      <c r="F44" s="71"/>
      <c r="G44" s="71"/>
    </row>
    <row r="45" spans="1:7" s="26" customFormat="1" ht="16.5">
      <c r="A45" s="71"/>
      <c r="B45" s="74"/>
      <c r="C45" s="20" t="s">
        <v>79</v>
      </c>
      <c r="D45" s="71"/>
      <c r="E45" s="71"/>
      <c r="F45" s="71"/>
      <c r="G45" s="71"/>
    </row>
    <row r="46" spans="1:7" s="26" customFormat="1" ht="16.5">
      <c r="A46" s="71"/>
      <c r="B46" s="74"/>
      <c r="C46" s="20" t="s">
        <v>80</v>
      </c>
      <c r="D46" s="71"/>
      <c r="E46" s="71"/>
      <c r="F46" s="71"/>
      <c r="G46" s="71"/>
    </row>
    <row r="47" spans="1:7" s="26" customFormat="1" ht="16.5">
      <c r="A47" s="71"/>
      <c r="B47" s="74"/>
      <c r="C47" s="20" t="s">
        <v>81</v>
      </c>
      <c r="D47" s="71"/>
      <c r="E47" s="71"/>
      <c r="F47" s="71"/>
      <c r="G47" s="71"/>
    </row>
    <row r="48" spans="1:7" s="26" customFormat="1" ht="16.5">
      <c r="A48" s="72"/>
      <c r="B48" s="75"/>
      <c r="C48" s="20" t="s">
        <v>84</v>
      </c>
      <c r="D48" s="72"/>
      <c r="E48" s="72"/>
      <c r="F48" s="72"/>
      <c r="G48" s="72"/>
    </row>
    <row r="49" spans="1:7" s="26" customFormat="1" ht="25.5" customHeight="1">
      <c r="A49" s="70">
        <v>49</v>
      </c>
      <c r="B49" s="73" t="s">
        <v>51</v>
      </c>
      <c r="C49" s="19" t="s">
        <v>17</v>
      </c>
      <c r="D49" s="70" t="s">
        <v>85</v>
      </c>
      <c r="E49" s="70" t="s">
        <v>156</v>
      </c>
      <c r="F49" s="79">
        <v>41718</v>
      </c>
      <c r="G49" s="70" t="s">
        <v>37</v>
      </c>
    </row>
    <row r="50" spans="1:7" s="26" customFormat="1" ht="16.5">
      <c r="A50" s="71"/>
      <c r="B50" s="74"/>
      <c r="C50" s="19" t="s">
        <v>18</v>
      </c>
      <c r="D50" s="71"/>
      <c r="E50" s="71"/>
      <c r="F50" s="71"/>
      <c r="G50" s="71"/>
    </row>
    <row r="51" spans="1:7" s="26" customFormat="1" ht="33">
      <c r="A51" s="71"/>
      <c r="B51" s="74"/>
      <c r="C51" s="19" t="s">
        <v>19</v>
      </c>
      <c r="D51" s="71"/>
      <c r="E51" s="71"/>
      <c r="F51" s="71"/>
      <c r="G51" s="71"/>
    </row>
    <row r="52" spans="1:7" s="26" customFormat="1" ht="33">
      <c r="A52" s="71"/>
      <c r="B52" s="74"/>
      <c r="C52" s="19" t="s">
        <v>20</v>
      </c>
      <c r="D52" s="71"/>
      <c r="E52" s="71"/>
      <c r="F52" s="71"/>
      <c r="G52" s="71"/>
    </row>
    <row r="53" spans="1:7" s="26" customFormat="1" ht="33">
      <c r="A53" s="72"/>
      <c r="B53" s="75"/>
      <c r="C53" s="19" t="s">
        <v>21</v>
      </c>
      <c r="D53" s="72"/>
      <c r="E53" s="72"/>
      <c r="F53" s="72"/>
      <c r="G53" s="72"/>
    </row>
    <row r="54" spans="1:7" s="26" customFormat="1" ht="33">
      <c r="A54" s="70">
        <v>51</v>
      </c>
      <c r="B54" s="73" t="s">
        <v>86</v>
      </c>
      <c r="C54" s="19" t="s">
        <v>87</v>
      </c>
      <c r="D54" s="70"/>
      <c r="E54" s="70" t="s">
        <v>158</v>
      </c>
      <c r="F54" s="70" t="s">
        <v>157</v>
      </c>
      <c r="G54" s="70" t="s">
        <v>38</v>
      </c>
    </row>
    <row r="55" spans="1:7" s="26" customFormat="1" ht="16.5">
      <c r="A55" s="71"/>
      <c r="B55" s="74"/>
      <c r="C55" s="19" t="s">
        <v>88</v>
      </c>
      <c r="D55" s="71"/>
      <c r="E55" s="71"/>
      <c r="F55" s="71"/>
      <c r="G55" s="71"/>
    </row>
    <row r="56" spans="1:7" s="26" customFormat="1" ht="33">
      <c r="A56" s="71"/>
      <c r="B56" s="74"/>
      <c r="C56" s="19" t="s">
        <v>89</v>
      </c>
      <c r="D56" s="71"/>
      <c r="E56" s="71"/>
      <c r="F56" s="71"/>
      <c r="G56" s="71"/>
    </row>
    <row r="57" spans="1:7" s="26" customFormat="1" ht="49.5">
      <c r="A57" s="72"/>
      <c r="B57" s="75"/>
      <c r="C57" s="19" t="s">
        <v>90</v>
      </c>
      <c r="D57" s="72"/>
      <c r="E57" s="72"/>
      <c r="F57" s="72"/>
      <c r="G57" s="72"/>
    </row>
    <row r="58" spans="1:7" s="26" customFormat="1" ht="63.75">
      <c r="A58" s="21">
        <v>52</v>
      </c>
      <c r="B58" s="22" t="s">
        <v>52</v>
      </c>
      <c r="C58" s="19" t="s">
        <v>91</v>
      </c>
      <c r="D58" s="23"/>
      <c r="E58" s="39" t="s">
        <v>58</v>
      </c>
      <c r="F58" s="21"/>
      <c r="G58" s="21" t="s">
        <v>38</v>
      </c>
    </row>
    <row r="59" spans="1:7" s="26" customFormat="1" ht="16.5">
      <c r="A59" s="76">
        <v>53</v>
      </c>
      <c r="B59" s="77" t="s">
        <v>92</v>
      </c>
      <c r="C59" s="27" t="s">
        <v>93</v>
      </c>
      <c r="D59" s="70"/>
      <c r="E59" s="70" t="s">
        <v>40</v>
      </c>
      <c r="F59" s="70"/>
      <c r="G59" s="70" t="s">
        <v>38</v>
      </c>
    </row>
    <row r="60" spans="1:7" ht="33">
      <c r="A60" s="76"/>
      <c r="B60" s="77"/>
      <c r="C60" s="19" t="s">
        <v>94</v>
      </c>
      <c r="D60" s="71"/>
      <c r="E60" s="71"/>
      <c r="F60" s="71"/>
      <c r="G60" s="71"/>
    </row>
    <row r="61" spans="1:7" ht="49.5">
      <c r="A61" s="76"/>
      <c r="B61" s="77"/>
      <c r="C61" s="19" t="s">
        <v>95</v>
      </c>
      <c r="D61" s="71"/>
      <c r="E61" s="71"/>
      <c r="F61" s="71"/>
      <c r="G61" s="71"/>
    </row>
    <row r="62" spans="1:7" ht="33">
      <c r="A62" s="76"/>
      <c r="B62" s="77"/>
      <c r="C62" s="19" t="s">
        <v>96</v>
      </c>
      <c r="D62" s="72"/>
      <c r="E62" s="72"/>
      <c r="F62" s="72"/>
      <c r="G62" s="72"/>
    </row>
  </sheetData>
  <sheetProtection/>
  <mergeCells count="37"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  <mergeCell ref="A32:A48"/>
    <mergeCell ref="B32:B48"/>
    <mergeCell ref="D32:D48"/>
    <mergeCell ref="E32:E48"/>
    <mergeCell ref="F32:F48"/>
    <mergeCell ref="G32:G48"/>
    <mergeCell ref="A10:A31"/>
    <mergeCell ref="B10:B31"/>
    <mergeCell ref="D10:D31"/>
    <mergeCell ref="E10:E31"/>
    <mergeCell ref="F10:F31"/>
    <mergeCell ref="G10:G31"/>
    <mergeCell ref="A2:G2"/>
    <mergeCell ref="A5:A9"/>
    <mergeCell ref="B5:B9"/>
    <mergeCell ref="D5:D9"/>
    <mergeCell ref="E5:E9"/>
    <mergeCell ref="F5:F9"/>
    <mergeCell ref="G5:G9"/>
    <mergeCell ref="A49:A53"/>
    <mergeCell ref="B49:B53"/>
    <mergeCell ref="D49:D53"/>
    <mergeCell ref="E49:E53"/>
    <mergeCell ref="A59:A62"/>
    <mergeCell ref="B59:B62"/>
    <mergeCell ref="D59:D62"/>
    <mergeCell ref="E59:E6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60.8515625" style="5" customWidth="1"/>
    <col min="2" max="5" width="17.140625" style="5" customWidth="1"/>
    <col min="6" max="16384" width="9.140625" style="5" customWidth="1"/>
  </cols>
  <sheetData>
    <row r="1" spans="1:3" ht="16.5">
      <c r="A1" s="80" t="s">
        <v>97</v>
      </c>
      <c r="B1" s="80"/>
      <c r="C1" s="80"/>
    </row>
    <row r="3" spans="1:5" ht="32.25" customHeight="1">
      <c r="A3" s="8" t="s">
        <v>159</v>
      </c>
      <c r="B3" s="88" t="s">
        <v>202</v>
      </c>
      <c r="C3" s="89"/>
      <c r="D3" s="89"/>
      <c r="E3" s="90"/>
    </row>
    <row r="4" spans="1:5" ht="70.5" customHeight="1">
      <c r="A4" s="8" t="s">
        <v>160</v>
      </c>
      <c r="B4" s="88" t="s">
        <v>161</v>
      </c>
      <c r="C4" s="89"/>
      <c r="D4" s="89"/>
      <c r="E4" s="90"/>
    </row>
    <row r="5" spans="1:5" ht="16.5">
      <c r="A5" s="8" t="s">
        <v>24</v>
      </c>
      <c r="B5" s="88">
        <v>5403102702</v>
      </c>
      <c r="C5" s="89"/>
      <c r="D5" s="89"/>
      <c r="E5" s="90"/>
    </row>
    <row r="6" spans="1:5" ht="16.5">
      <c r="A6" s="8" t="s">
        <v>25</v>
      </c>
      <c r="B6" s="88">
        <v>546050001</v>
      </c>
      <c r="C6" s="89"/>
      <c r="D6" s="89"/>
      <c r="E6" s="90"/>
    </row>
    <row r="7" spans="1:5" ht="106.5" customHeight="1">
      <c r="A7" s="8" t="s">
        <v>162</v>
      </c>
      <c r="B7" s="88" t="s">
        <v>163</v>
      </c>
      <c r="C7" s="89"/>
      <c r="D7" s="89"/>
      <c r="E7" s="90"/>
    </row>
    <row r="8" spans="1:5" ht="15.75" customHeight="1">
      <c r="A8" s="8" t="s">
        <v>164</v>
      </c>
      <c r="B8" s="88" t="s">
        <v>165</v>
      </c>
      <c r="C8" s="89"/>
      <c r="D8" s="89"/>
      <c r="E8" s="90"/>
    </row>
    <row r="9" spans="1:5" ht="15.75" customHeight="1">
      <c r="A9" s="8" t="s">
        <v>166</v>
      </c>
      <c r="B9" s="88" t="s">
        <v>179</v>
      </c>
      <c r="C9" s="89"/>
      <c r="D9" s="89"/>
      <c r="E9" s="90"/>
    </row>
    <row r="10" spans="1:5" ht="34.5" customHeight="1">
      <c r="A10" s="8" t="s">
        <v>167</v>
      </c>
      <c r="B10" s="88" t="s">
        <v>168</v>
      </c>
      <c r="C10" s="89"/>
      <c r="D10" s="89"/>
      <c r="E10" s="90"/>
    </row>
    <row r="11" spans="1:5" ht="15.75" customHeight="1">
      <c r="A11" s="8" t="s">
        <v>169</v>
      </c>
      <c r="B11" s="88" t="s">
        <v>170</v>
      </c>
      <c r="C11" s="89"/>
      <c r="D11" s="89"/>
      <c r="E11" s="90"/>
    </row>
    <row r="12" spans="1:3" s="40" customFormat="1" ht="15.75" customHeight="1">
      <c r="A12" s="42"/>
      <c r="B12" s="43"/>
      <c r="C12" s="43"/>
    </row>
    <row r="13" spans="1:3" s="40" customFormat="1" ht="15.75" customHeight="1">
      <c r="A13" s="80" t="s">
        <v>171</v>
      </c>
      <c r="B13" s="80"/>
      <c r="C13" s="80"/>
    </row>
    <row r="14" spans="1:3" s="40" customFormat="1" ht="15.75" customHeight="1">
      <c r="A14" s="44"/>
      <c r="B14" s="45"/>
      <c r="C14" s="45"/>
    </row>
    <row r="15" spans="1:5" ht="33">
      <c r="A15" s="8" t="s">
        <v>172</v>
      </c>
      <c r="B15" s="88" t="s">
        <v>29</v>
      </c>
      <c r="C15" s="89"/>
      <c r="D15" s="89"/>
      <c r="E15" s="90"/>
    </row>
    <row r="16" spans="1:5" ht="16.5" customHeight="1">
      <c r="A16" s="8" t="s">
        <v>173</v>
      </c>
      <c r="B16" s="85" t="s">
        <v>196</v>
      </c>
      <c r="C16" s="86"/>
      <c r="D16" s="86"/>
      <c r="E16" s="87"/>
    </row>
    <row r="17" spans="1:5" ht="16.5" customHeight="1">
      <c r="A17" s="8" t="s">
        <v>27</v>
      </c>
      <c r="B17" s="85" t="s">
        <v>187</v>
      </c>
      <c r="C17" s="86"/>
      <c r="D17" s="86"/>
      <c r="E17" s="87"/>
    </row>
    <row r="18" spans="1:5" ht="16.5">
      <c r="A18" s="8" t="s">
        <v>174</v>
      </c>
      <c r="B18" s="88" t="s">
        <v>175</v>
      </c>
      <c r="C18" s="89"/>
      <c r="D18" s="89"/>
      <c r="E18" s="90"/>
    </row>
    <row r="19" spans="2:3" ht="16.5">
      <c r="B19" s="37"/>
      <c r="C19" s="37"/>
    </row>
    <row r="20" spans="1:6" ht="16.5">
      <c r="A20" s="82" t="s">
        <v>150</v>
      </c>
      <c r="B20" s="81" t="s">
        <v>151</v>
      </c>
      <c r="C20" s="81"/>
      <c r="D20" s="81"/>
      <c r="E20" s="81"/>
      <c r="F20" s="40"/>
    </row>
    <row r="21" spans="1:6" ht="16.5" customHeight="1">
      <c r="A21" s="83"/>
      <c r="B21" s="81" t="s">
        <v>188</v>
      </c>
      <c r="C21" s="81"/>
      <c r="D21" s="81" t="s">
        <v>189</v>
      </c>
      <c r="E21" s="81"/>
      <c r="F21" s="40"/>
    </row>
    <row r="22" spans="1:6" ht="16.5">
      <c r="A22" s="84"/>
      <c r="B22" s="41" t="s">
        <v>152</v>
      </c>
      <c r="C22" s="41" t="s">
        <v>153</v>
      </c>
      <c r="D22" s="41" t="s">
        <v>152</v>
      </c>
      <c r="E22" s="41" t="s">
        <v>153</v>
      </c>
      <c r="F22" s="40"/>
    </row>
    <row r="23" spans="1:5" ht="16.5">
      <c r="A23" s="8" t="s">
        <v>197</v>
      </c>
      <c r="B23" s="46" t="s">
        <v>176</v>
      </c>
      <c r="C23" s="46" t="s">
        <v>177</v>
      </c>
      <c r="D23" s="46" t="s">
        <v>199</v>
      </c>
      <c r="E23" s="46" t="s">
        <v>200</v>
      </c>
    </row>
    <row r="24" spans="1:5" ht="18" customHeight="1">
      <c r="A24" s="8" t="s">
        <v>198</v>
      </c>
      <c r="B24" s="46" t="s">
        <v>180</v>
      </c>
      <c r="C24" s="46" t="s">
        <v>181</v>
      </c>
      <c r="D24" s="46" t="s">
        <v>190</v>
      </c>
      <c r="E24" s="46" t="s">
        <v>181</v>
      </c>
    </row>
    <row r="25" spans="1:5" ht="16.5">
      <c r="A25" s="8" t="s">
        <v>53</v>
      </c>
      <c r="B25" s="38" t="s">
        <v>144</v>
      </c>
      <c r="C25" s="38" t="s">
        <v>144</v>
      </c>
      <c r="D25" s="38" t="s">
        <v>144</v>
      </c>
      <c r="E25" s="38" t="s">
        <v>144</v>
      </c>
    </row>
  </sheetData>
  <sheetProtection/>
  <mergeCells count="19">
    <mergeCell ref="B11:E11"/>
    <mergeCell ref="B15:E15"/>
    <mergeCell ref="B16:E16"/>
    <mergeCell ref="B3:E3"/>
    <mergeCell ref="B4:E4"/>
    <mergeCell ref="B5:E5"/>
    <mergeCell ref="B6:E6"/>
    <mergeCell ref="B7:E7"/>
    <mergeCell ref="B8:E8"/>
    <mergeCell ref="A1:C1"/>
    <mergeCell ref="A13:C13"/>
    <mergeCell ref="B21:C21"/>
    <mergeCell ref="A20:A22"/>
    <mergeCell ref="B20:E20"/>
    <mergeCell ref="D21:E21"/>
    <mergeCell ref="B17:E17"/>
    <mergeCell ref="B18:E18"/>
    <mergeCell ref="B9:E9"/>
    <mergeCell ref="B10:E1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2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0.421875" style="5" customWidth="1"/>
    <col min="2" max="3" width="29.8515625" style="5" bestFit="1" customWidth="1"/>
    <col min="4" max="16384" width="9.140625" style="5" customWidth="1"/>
  </cols>
  <sheetData>
    <row r="1" spans="1:2" ht="16.5">
      <c r="A1" s="80" t="s">
        <v>30</v>
      </c>
      <c r="B1" s="80"/>
    </row>
    <row r="3" spans="1:3" ht="16.5">
      <c r="A3" s="8" t="s">
        <v>23</v>
      </c>
      <c r="B3" s="85" t="s">
        <v>203</v>
      </c>
      <c r="C3" s="87"/>
    </row>
    <row r="4" spans="1:3" ht="16.5">
      <c r="A4" s="8" t="s">
        <v>24</v>
      </c>
      <c r="B4" s="85">
        <v>5403102702</v>
      </c>
      <c r="C4" s="87"/>
    </row>
    <row r="5" spans="1:3" ht="16.5">
      <c r="A5" s="8" t="s">
        <v>25</v>
      </c>
      <c r="B5" s="85">
        <v>546050001</v>
      </c>
      <c r="C5" s="87"/>
    </row>
    <row r="6" spans="1:3" ht="16.5">
      <c r="A6" s="8" t="s">
        <v>26</v>
      </c>
      <c r="B6" s="85" t="s">
        <v>28</v>
      </c>
      <c r="C6" s="87"/>
    </row>
    <row r="8" spans="1:3" ht="16.5">
      <c r="A8" s="6" t="s">
        <v>0</v>
      </c>
      <c r="B8" s="7" t="s">
        <v>191</v>
      </c>
      <c r="C8" s="7" t="s">
        <v>205</v>
      </c>
    </row>
    <row r="9" spans="1:3" ht="49.5">
      <c r="A9" s="3" t="s">
        <v>99</v>
      </c>
      <c r="B9" s="91" t="s">
        <v>206</v>
      </c>
      <c r="C9" s="92"/>
    </row>
    <row r="10" spans="1:3" ht="16.5">
      <c r="A10" s="3" t="s">
        <v>100</v>
      </c>
      <c r="B10" s="35">
        <v>458.12</v>
      </c>
      <c r="C10" s="35">
        <v>381.60893</v>
      </c>
    </row>
    <row r="11" spans="1:3" ht="33">
      <c r="A11" s="3" t="s">
        <v>182</v>
      </c>
      <c r="B11" s="35">
        <f>SUM(B12:B22)-B18-B20</f>
        <v>2115.8900000000003</v>
      </c>
      <c r="C11" s="35">
        <f>SUM(C12:C22)-C18-C20</f>
        <v>2048.643439207017</v>
      </c>
    </row>
    <row r="12" spans="1:3" ht="33">
      <c r="A12" s="28" t="s">
        <v>109</v>
      </c>
      <c r="B12" s="35">
        <v>0</v>
      </c>
      <c r="C12" s="35">
        <v>0</v>
      </c>
    </row>
    <row r="13" spans="1:3" ht="66">
      <c r="A13" s="28" t="s">
        <v>54</v>
      </c>
      <c r="B13" s="35">
        <v>0</v>
      </c>
      <c r="C13" s="35">
        <v>0</v>
      </c>
    </row>
    <row r="14" spans="1:3" ht="33">
      <c r="A14" s="28" t="s">
        <v>31</v>
      </c>
      <c r="B14" s="35">
        <v>0</v>
      </c>
      <c r="C14" s="35">
        <v>0</v>
      </c>
    </row>
    <row r="15" spans="1:3" ht="33">
      <c r="A15" s="28" t="s">
        <v>32</v>
      </c>
      <c r="B15" s="35">
        <f>313.8+96.4</f>
        <v>410.20000000000005</v>
      </c>
      <c r="C15" s="35">
        <v>374.9393263760709</v>
      </c>
    </row>
    <row r="16" spans="1:3" ht="33">
      <c r="A16" s="28" t="s">
        <v>33</v>
      </c>
      <c r="B16" s="35">
        <v>193.6</v>
      </c>
      <c r="C16" s="35">
        <v>193.56756</v>
      </c>
    </row>
    <row r="17" spans="1:3" ht="16.5">
      <c r="A17" s="28" t="s">
        <v>111</v>
      </c>
      <c r="B17" s="35">
        <v>809.4</v>
      </c>
      <c r="C17" s="35">
        <v>342.1333230661634</v>
      </c>
    </row>
    <row r="18" spans="1:3" ht="16.5">
      <c r="A18" s="29" t="s">
        <v>110</v>
      </c>
      <c r="B18" s="35">
        <f>209.1+61.5</f>
        <v>270.6</v>
      </c>
      <c r="C18" s="35">
        <v>121.65151794758266</v>
      </c>
    </row>
    <row r="19" spans="1:3" ht="16.5">
      <c r="A19" s="28" t="s">
        <v>112</v>
      </c>
      <c r="B19" s="35">
        <v>56.5</v>
      </c>
      <c r="C19" s="99">
        <v>80.41111976478308</v>
      </c>
    </row>
    <row r="20" spans="1:3" ht="16.5">
      <c r="A20" s="29" t="s">
        <v>110</v>
      </c>
      <c r="B20" s="35">
        <f>35.57+10.93</f>
        <v>46.5</v>
      </c>
      <c r="C20" s="99">
        <v>53.43064709598717</v>
      </c>
    </row>
    <row r="21" spans="1:3" ht="33">
      <c r="A21" s="28" t="s">
        <v>34</v>
      </c>
      <c r="B21" s="35">
        <v>646.19</v>
      </c>
      <c r="C21" s="35">
        <v>1057.59211</v>
      </c>
    </row>
    <row r="22" spans="1:3" ht="49.5">
      <c r="A22" s="28" t="s">
        <v>35</v>
      </c>
      <c r="B22" s="35">
        <v>0</v>
      </c>
      <c r="C22" s="35">
        <v>0</v>
      </c>
    </row>
    <row r="23" spans="1:3" ht="33">
      <c r="A23" s="3" t="s">
        <v>36</v>
      </c>
      <c r="B23" s="35">
        <f>23.75+5.94</f>
        <v>29.69</v>
      </c>
      <c r="C23" s="99">
        <v>-38.43634236708799</v>
      </c>
    </row>
    <row r="24" spans="1:3" ht="82.5">
      <c r="A24" s="3" t="s">
        <v>101</v>
      </c>
      <c r="B24" s="35">
        <f>B23*0.8</f>
        <v>23.752000000000002</v>
      </c>
      <c r="C24" s="35">
        <f>C23*0.8</f>
        <v>-30.749073893670392</v>
      </c>
    </row>
    <row r="25" spans="1:3" ht="33">
      <c r="A25" s="3" t="s">
        <v>102</v>
      </c>
      <c r="B25" s="47"/>
      <c r="C25" s="47"/>
    </row>
    <row r="26" spans="1:3" ht="66">
      <c r="A26" s="3" t="s">
        <v>178</v>
      </c>
      <c r="B26" s="47"/>
      <c r="C26" s="63" t="s">
        <v>207</v>
      </c>
    </row>
    <row r="27" spans="1:3" ht="33">
      <c r="A27" s="3" t="s">
        <v>103</v>
      </c>
      <c r="B27" s="35">
        <v>195.77</v>
      </c>
      <c r="C27" s="35">
        <v>160.355222</v>
      </c>
    </row>
    <row r="28" spans="1:3" ht="33">
      <c r="A28" s="3" t="s">
        <v>104</v>
      </c>
      <c r="B28" s="35">
        <v>39.64</v>
      </c>
      <c r="C28" s="35">
        <v>32.878564</v>
      </c>
    </row>
    <row r="29" spans="1:3" ht="33">
      <c r="A29" s="3" t="s">
        <v>105</v>
      </c>
      <c r="B29" s="35">
        <v>0</v>
      </c>
      <c r="C29" s="35">
        <v>0</v>
      </c>
    </row>
    <row r="30" spans="1:3" ht="33">
      <c r="A30" s="3" t="s">
        <v>106</v>
      </c>
      <c r="B30" s="48">
        <v>5.592</v>
      </c>
      <c r="C30" s="48">
        <v>5.592</v>
      </c>
    </row>
    <row r="31" spans="1:3" ht="16.5">
      <c r="A31" s="3" t="s">
        <v>107</v>
      </c>
      <c r="B31" s="36">
        <v>1</v>
      </c>
      <c r="C31" s="36">
        <v>1</v>
      </c>
    </row>
    <row r="32" spans="1:3" ht="33">
      <c r="A32" s="3" t="s">
        <v>108</v>
      </c>
      <c r="B32" s="36">
        <v>1</v>
      </c>
      <c r="C32" s="36">
        <v>1</v>
      </c>
    </row>
  </sheetData>
  <sheetProtection/>
  <mergeCells count="6">
    <mergeCell ref="A1:B1"/>
    <mergeCell ref="B3:C3"/>
    <mergeCell ref="B4:C4"/>
    <mergeCell ref="B5:C5"/>
    <mergeCell ref="B6:C6"/>
    <mergeCell ref="B9:C9"/>
  </mergeCells>
  <hyperlinks>
    <hyperlink ref="C26" r:id="rId1" display="http://www.elsib.ru/ru/corpinfo/otchetnaya_inf/godovaya_buhgalt_otch.php"/>
  </hyperlinks>
  <printOptions/>
  <pageMargins left="0.7" right="0.7" top="0.75" bottom="0.75" header="0.3" footer="0.3"/>
  <pageSetup horizontalDpi="600" verticalDpi="600" orientation="portrait" paperSize="9" scale="7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20"/>
  <sheetViews>
    <sheetView zoomScale="90" zoomScaleNormal="90" zoomScalePageLayoutView="0" workbookViewId="0" topLeftCell="A1">
      <selection activeCell="J6" sqref="J6"/>
    </sheetView>
  </sheetViews>
  <sheetFormatPr defaultColWidth="9.140625" defaultRowHeight="15"/>
  <cols>
    <col min="1" max="1" width="6.140625" style="13" customWidth="1"/>
    <col min="2" max="2" width="60.7109375" style="13" customWidth="1"/>
    <col min="3" max="6" width="12.28125" style="13" customWidth="1"/>
    <col min="7" max="7" width="18.7109375" style="13" customWidth="1"/>
    <col min="8" max="8" width="24.00390625" style="13" customWidth="1"/>
    <col min="9" max="16384" width="9.140625" style="13" customWidth="1"/>
  </cols>
  <sheetData>
    <row r="1" spans="1:13" ht="50.25" customHeight="1">
      <c r="A1" s="93" t="s">
        <v>41</v>
      </c>
      <c r="B1" s="93"/>
      <c r="C1" s="93"/>
      <c r="D1" s="93"/>
      <c r="E1" s="93"/>
      <c r="F1" s="93"/>
      <c r="G1" s="93"/>
      <c r="H1" s="12"/>
      <c r="I1" s="12"/>
      <c r="J1" s="12"/>
      <c r="K1" s="12"/>
      <c r="L1" s="12"/>
      <c r="M1" s="12"/>
    </row>
    <row r="3" spans="1:7" ht="21.75" customHeight="1">
      <c r="A3" s="14" t="s">
        <v>42</v>
      </c>
      <c r="B3" s="14" t="s">
        <v>0</v>
      </c>
      <c r="C3" s="14" t="s">
        <v>208</v>
      </c>
      <c r="D3" s="14" t="s">
        <v>209</v>
      </c>
      <c r="E3" s="14" t="s">
        <v>210</v>
      </c>
      <c r="F3" s="14" t="s">
        <v>211</v>
      </c>
      <c r="G3" s="14" t="s">
        <v>201</v>
      </c>
    </row>
    <row r="4" spans="1:7" ht="33">
      <c r="A4" s="18">
        <v>1</v>
      </c>
      <c r="B4" s="19" t="s">
        <v>183</v>
      </c>
      <c r="C4" s="33">
        <v>0</v>
      </c>
      <c r="D4" s="33">
        <v>0</v>
      </c>
      <c r="E4" s="33">
        <v>0</v>
      </c>
      <c r="F4" s="33">
        <v>0</v>
      </c>
      <c r="G4" s="18">
        <v>0</v>
      </c>
    </row>
    <row r="5" spans="1:7" ht="33">
      <c r="A5" s="18">
        <v>2</v>
      </c>
      <c r="B5" s="19" t="s">
        <v>113</v>
      </c>
      <c r="C5" s="33">
        <f>SUM(C6:C12)</f>
        <v>52</v>
      </c>
      <c r="D5" s="33">
        <f>SUM(D6:D12)</f>
        <v>32</v>
      </c>
      <c r="E5" s="33">
        <f>SUM(E6:E12)</f>
        <v>38</v>
      </c>
      <c r="F5" s="33">
        <f>SUM(F6:F12)</f>
        <v>15</v>
      </c>
      <c r="G5" s="33">
        <f>SUM(G6:G11)</f>
        <v>137</v>
      </c>
    </row>
    <row r="6" spans="1:7" ht="16.5">
      <c r="A6" s="18"/>
      <c r="B6" s="20" t="s">
        <v>114</v>
      </c>
      <c r="C6" s="33">
        <f>2+12+2</f>
        <v>16</v>
      </c>
      <c r="D6" s="33">
        <f>1+6+2</f>
        <v>9</v>
      </c>
      <c r="E6" s="33">
        <f>1+9+2</f>
        <v>12</v>
      </c>
      <c r="F6" s="33">
        <f>1+2</f>
        <v>3</v>
      </c>
      <c r="G6" s="18">
        <f aca="true" t="shared" si="0" ref="G6:G11">SUM(C6:F6)</f>
        <v>40</v>
      </c>
    </row>
    <row r="7" spans="1:7" ht="16.5">
      <c r="A7" s="18"/>
      <c r="B7" s="20" t="s">
        <v>115</v>
      </c>
      <c r="C7" s="33">
        <f>12+2</f>
        <v>14</v>
      </c>
      <c r="D7" s="33">
        <f>6+2</f>
        <v>8</v>
      </c>
      <c r="E7" s="33">
        <f>9+2</f>
        <v>11</v>
      </c>
      <c r="F7" s="33">
        <v>2</v>
      </c>
      <c r="G7" s="18">
        <f t="shared" si="0"/>
        <v>35</v>
      </c>
    </row>
    <row r="8" spans="1:7" ht="16.5">
      <c r="A8" s="18"/>
      <c r="B8" s="20" t="s">
        <v>116</v>
      </c>
      <c r="C8" s="33">
        <v>2</v>
      </c>
      <c r="D8" s="33">
        <v>1</v>
      </c>
      <c r="E8" s="33">
        <v>1</v>
      </c>
      <c r="F8" s="33">
        <v>2</v>
      </c>
      <c r="G8" s="18">
        <f t="shared" si="0"/>
        <v>6</v>
      </c>
    </row>
    <row r="9" spans="1:7" ht="16.5">
      <c r="A9" s="18"/>
      <c r="B9" s="20" t="s">
        <v>117</v>
      </c>
      <c r="C9" s="33">
        <v>2</v>
      </c>
      <c r="D9" s="33">
        <v>1</v>
      </c>
      <c r="E9" s="33">
        <v>1</v>
      </c>
      <c r="F9" s="33">
        <v>2</v>
      </c>
      <c r="G9" s="18">
        <f t="shared" si="0"/>
        <v>6</v>
      </c>
    </row>
    <row r="10" spans="1:7" ht="16.5">
      <c r="A10" s="18"/>
      <c r="B10" s="20" t="s">
        <v>118</v>
      </c>
      <c r="C10" s="33">
        <f>2</f>
        <v>2</v>
      </c>
      <c r="D10" s="33">
        <v>1</v>
      </c>
      <c r="E10" s="33">
        <v>1</v>
      </c>
      <c r="F10" s="33">
        <v>2</v>
      </c>
      <c r="G10" s="18">
        <f t="shared" si="0"/>
        <v>6</v>
      </c>
    </row>
    <row r="11" spans="1:7" ht="16.5">
      <c r="A11" s="18"/>
      <c r="B11" s="20" t="s">
        <v>119</v>
      </c>
      <c r="C11" s="33">
        <f>2+12+2</f>
        <v>16</v>
      </c>
      <c r="D11" s="33">
        <f>1+9+2</f>
        <v>12</v>
      </c>
      <c r="E11" s="33">
        <f>1+9+2</f>
        <v>12</v>
      </c>
      <c r="F11" s="33">
        <f>2+2</f>
        <v>4</v>
      </c>
      <c r="G11" s="18">
        <f t="shared" si="0"/>
        <v>44</v>
      </c>
    </row>
    <row r="12" spans="1:7" ht="16.5">
      <c r="A12" s="18"/>
      <c r="B12" s="20" t="s">
        <v>120</v>
      </c>
      <c r="C12" s="33" t="s">
        <v>181</v>
      </c>
      <c r="D12" s="33" t="s">
        <v>181</v>
      </c>
      <c r="E12" s="33" t="s">
        <v>181</v>
      </c>
      <c r="F12" s="33" t="s">
        <v>181</v>
      </c>
      <c r="G12" s="33" t="s">
        <v>181</v>
      </c>
    </row>
    <row r="13" spans="1:7" ht="66">
      <c r="A13" s="18">
        <v>3</v>
      </c>
      <c r="B13" s="19" t="s">
        <v>184</v>
      </c>
      <c r="C13" s="33">
        <f>SUM(C14:C20)</f>
        <v>34</v>
      </c>
      <c r="D13" s="33">
        <f>SUM(D14:D20)</f>
        <v>18</v>
      </c>
      <c r="E13" s="33">
        <f>SUM(E14:E20)</f>
        <v>22</v>
      </c>
      <c r="F13" s="33">
        <f>SUM(F14:F20)</f>
        <v>7</v>
      </c>
      <c r="G13" s="33">
        <f>SUM(G14:G19)</f>
        <v>81</v>
      </c>
    </row>
    <row r="14" spans="1:7" ht="16.5">
      <c r="A14" s="18"/>
      <c r="B14" s="20" t="s">
        <v>114</v>
      </c>
      <c r="C14" s="33">
        <f>0+8+2</f>
        <v>10</v>
      </c>
      <c r="D14" s="33">
        <f>2</f>
        <v>2</v>
      </c>
      <c r="E14" s="33">
        <f>0+1+2</f>
        <v>3</v>
      </c>
      <c r="F14" s="33">
        <f>1+2</f>
        <v>3</v>
      </c>
      <c r="G14" s="18">
        <f aca="true" t="shared" si="1" ref="G14:G19">SUM(C14:F14)</f>
        <v>18</v>
      </c>
    </row>
    <row r="15" spans="1:7" ht="16.5">
      <c r="A15" s="18"/>
      <c r="B15" s="20" t="s">
        <v>115</v>
      </c>
      <c r="C15" s="33">
        <f>12+2</f>
        <v>14</v>
      </c>
      <c r="D15" s="33">
        <f>6+2</f>
        <v>8</v>
      </c>
      <c r="E15" s="33">
        <f>4+2</f>
        <v>6</v>
      </c>
      <c r="F15" s="33">
        <f>2</f>
        <v>2</v>
      </c>
      <c r="G15" s="18">
        <f t="shared" si="1"/>
        <v>30</v>
      </c>
    </row>
    <row r="16" spans="1:7" ht="16.5">
      <c r="A16" s="18"/>
      <c r="B16" s="20" t="s">
        <v>116</v>
      </c>
      <c r="C16" s="33">
        <v>0</v>
      </c>
      <c r="D16" s="33">
        <v>0</v>
      </c>
      <c r="E16" s="33">
        <v>1</v>
      </c>
      <c r="F16" s="33">
        <v>0</v>
      </c>
      <c r="G16" s="18">
        <f t="shared" si="1"/>
        <v>1</v>
      </c>
    </row>
    <row r="17" spans="1:7" ht="16.5">
      <c r="A17" s="18"/>
      <c r="B17" s="20" t="s">
        <v>117</v>
      </c>
      <c r="C17" s="33">
        <v>0</v>
      </c>
      <c r="D17" s="33">
        <v>0</v>
      </c>
      <c r="E17" s="33">
        <v>0</v>
      </c>
      <c r="F17" s="33">
        <v>0</v>
      </c>
      <c r="G17" s="18">
        <f t="shared" si="1"/>
        <v>0</v>
      </c>
    </row>
    <row r="18" spans="1:7" ht="16.5">
      <c r="A18" s="18"/>
      <c r="B18" s="20" t="s">
        <v>118</v>
      </c>
      <c r="C18" s="33">
        <v>0</v>
      </c>
      <c r="D18" s="33">
        <v>0</v>
      </c>
      <c r="E18" s="33">
        <v>1</v>
      </c>
      <c r="F18" s="33">
        <v>0</v>
      </c>
      <c r="G18" s="18">
        <f t="shared" si="1"/>
        <v>1</v>
      </c>
    </row>
    <row r="19" spans="1:7" ht="16.5">
      <c r="A19" s="18"/>
      <c r="B19" s="20" t="s">
        <v>119</v>
      </c>
      <c r="C19" s="33">
        <f>2+6+2</f>
        <v>10</v>
      </c>
      <c r="D19" s="33">
        <f>0+6+2</f>
        <v>8</v>
      </c>
      <c r="E19" s="33">
        <f>0+9+2</f>
        <v>11</v>
      </c>
      <c r="F19" s="33">
        <f>0+2</f>
        <v>2</v>
      </c>
      <c r="G19" s="18">
        <f t="shared" si="1"/>
        <v>31</v>
      </c>
    </row>
    <row r="20" spans="1:7" ht="16.5">
      <c r="A20" s="18"/>
      <c r="B20" s="20" t="s">
        <v>120</v>
      </c>
      <c r="C20" s="33" t="s">
        <v>181</v>
      </c>
      <c r="D20" s="33" t="s">
        <v>181</v>
      </c>
      <c r="E20" s="33" t="s">
        <v>181</v>
      </c>
      <c r="F20" s="33" t="s">
        <v>181</v>
      </c>
      <c r="G20" s="33" t="s">
        <v>181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10" t="s">
        <v>44</v>
      </c>
    </row>
    <row r="2" ht="69.75" customHeight="1">
      <c r="A2" s="30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93" t="s">
        <v>121</v>
      </c>
      <c r="B1" s="93"/>
      <c r="C1" s="93"/>
      <c r="D1" s="93"/>
      <c r="E1" s="93"/>
      <c r="F1" s="93"/>
    </row>
    <row r="2" spans="1:5" ht="16.5">
      <c r="A2" s="11"/>
      <c r="B2" s="11"/>
      <c r="C2" s="11"/>
      <c r="D2" s="11"/>
      <c r="E2" s="11"/>
    </row>
    <row r="3" spans="1:6" ht="16.5">
      <c r="A3" s="94" t="s">
        <v>42</v>
      </c>
      <c r="B3" s="94" t="s">
        <v>0</v>
      </c>
      <c r="C3" s="96" t="s">
        <v>43</v>
      </c>
      <c r="D3" s="97"/>
      <c r="E3" s="97"/>
      <c r="F3" s="98"/>
    </row>
    <row r="4" spans="1:6" ht="16.5">
      <c r="A4" s="95"/>
      <c r="B4" s="95"/>
      <c r="C4" s="60" t="s">
        <v>192</v>
      </c>
      <c r="D4" s="60" t="s">
        <v>193</v>
      </c>
      <c r="E4" s="60" t="s">
        <v>194</v>
      </c>
      <c r="F4" s="60" t="s">
        <v>195</v>
      </c>
    </row>
    <row r="5" spans="1:6" ht="49.5">
      <c r="A5" s="9">
        <v>1</v>
      </c>
      <c r="B5" s="19" t="s">
        <v>122</v>
      </c>
      <c r="C5" s="18">
        <v>0</v>
      </c>
      <c r="D5" s="18">
        <v>0</v>
      </c>
      <c r="E5" s="18">
        <v>0</v>
      </c>
      <c r="F5" s="18">
        <v>0</v>
      </c>
    </row>
    <row r="6" spans="1:6" ht="49.5">
      <c r="A6" s="9">
        <v>2</v>
      </c>
      <c r="B6" s="19" t="s">
        <v>123</v>
      </c>
      <c r="C6" s="18">
        <v>0</v>
      </c>
      <c r="D6" s="18">
        <v>0</v>
      </c>
      <c r="E6" s="18">
        <v>0</v>
      </c>
      <c r="F6" s="18">
        <v>0</v>
      </c>
    </row>
    <row r="7" spans="1:6" ht="66">
      <c r="A7" s="9">
        <v>3</v>
      </c>
      <c r="B7" s="19" t="s">
        <v>124</v>
      </c>
      <c r="C7" s="18">
        <v>0</v>
      </c>
      <c r="D7" s="18">
        <v>0</v>
      </c>
      <c r="E7" s="18">
        <v>0</v>
      </c>
      <c r="F7" s="18">
        <v>0</v>
      </c>
    </row>
    <row r="8" spans="1:6" ht="132">
      <c r="A8" s="9">
        <v>4</v>
      </c>
      <c r="B8" s="19" t="s">
        <v>141</v>
      </c>
      <c r="C8" s="18">
        <v>44991</v>
      </c>
      <c r="D8" s="18">
        <v>44991</v>
      </c>
      <c r="E8" s="18">
        <v>44991</v>
      </c>
      <c r="F8" s="18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86.7109375" style="4" customWidth="1"/>
    <col min="2" max="2" width="26.57421875" style="4" customWidth="1"/>
    <col min="3" max="16384" width="9.140625" style="4" customWidth="1"/>
  </cols>
  <sheetData>
    <row r="1" spans="1:10" ht="41.2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15"/>
    </row>
    <row r="3" spans="1:9" ht="11.25" customHeight="1">
      <c r="A3" s="30"/>
      <c r="B3" s="30"/>
      <c r="C3" s="30"/>
      <c r="D3" s="30"/>
      <c r="E3" s="30"/>
      <c r="F3" s="30"/>
      <c r="G3" s="30"/>
      <c r="H3" s="30"/>
      <c r="I3" s="30"/>
    </row>
    <row r="4" ht="16.5">
      <c r="A4" s="4" t="s">
        <v>139</v>
      </c>
    </row>
    <row r="5" spans="1:9" ht="31.5" customHeight="1">
      <c r="A5" s="32" t="s">
        <v>145</v>
      </c>
      <c r="B5" s="32"/>
      <c r="C5" s="32"/>
      <c r="D5" s="32"/>
      <c r="E5" s="32"/>
      <c r="F5" s="32"/>
      <c r="G5" s="32"/>
      <c r="H5" s="32"/>
      <c r="I5" s="32"/>
    </row>
    <row r="6" ht="16.5">
      <c r="A6" s="4" t="s">
        <v>138</v>
      </c>
    </row>
    <row r="7" spans="1:9" ht="32.25" customHeight="1">
      <c r="A7" s="57" t="s">
        <v>186</v>
      </c>
      <c r="B7" s="59"/>
      <c r="C7" s="25"/>
      <c r="D7" s="25"/>
      <c r="E7" s="25"/>
      <c r="F7" s="25"/>
      <c r="G7" s="25"/>
      <c r="H7" s="25"/>
      <c r="I7" s="25"/>
    </row>
    <row r="8" spans="1:9" ht="14.25" customHeight="1">
      <c r="A8" s="25"/>
      <c r="B8" s="25"/>
      <c r="C8" s="25"/>
      <c r="D8" s="25"/>
      <c r="E8" s="25"/>
      <c r="F8" s="25"/>
      <c r="G8" s="25"/>
      <c r="H8" s="25"/>
      <c r="I8" s="25"/>
    </row>
    <row r="9" ht="16.5">
      <c r="A9" s="4" t="s">
        <v>140</v>
      </c>
    </row>
    <row r="12" ht="16.5">
      <c r="A12" s="30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workbookViewId="0" topLeftCell="A1">
      <selection activeCell="B6" sqref="B6"/>
    </sheetView>
  </sheetViews>
  <sheetFormatPr defaultColWidth="9.140625" defaultRowHeight="15"/>
  <cols>
    <col min="1" max="1" width="100.7109375" style="52" customWidth="1"/>
    <col min="2" max="2" width="16.00390625" style="52" customWidth="1"/>
    <col min="3" max="3" width="25.57421875" style="52" customWidth="1"/>
    <col min="4" max="16384" width="9.140625" style="52" customWidth="1"/>
  </cols>
  <sheetData>
    <row r="1" spans="1:8" ht="41.25" customHeight="1">
      <c r="A1" s="50" t="s">
        <v>125</v>
      </c>
      <c r="B1" s="50"/>
      <c r="C1" s="51"/>
      <c r="D1" s="51"/>
      <c r="E1" s="51"/>
      <c r="F1" s="51"/>
      <c r="G1" s="51"/>
      <c r="H1" s="51"/>
    </row>
    <row r="3" spans="1:2" ht="36.75" customHeight="1">
      <c r="A3" s="61" t="s">
        <v>126</v>
      </c>
      <c r="B3" s="31"/>
    </row>
    <row r="4" spans="1:8" s="54" customFormat="1" ht="15" customHeight="1">
      <c r="A4" s="53" t="s">
        <v>129</v>
      </c>
      <c r="B4" s="53"/>
      <c r="C4" s="53"/>
      <c r="D4" s="53"/>
      <c r="E4" s="53"/>
      <c r="F4" s="53"/>
      <c r="G4" s="53"/>
      <c r="H4" s="53"/>
    </row>
    <row r="5" spans="1:8" s="54" customFormat="1" ht="16.5">
      <c r="A5" s="53" t="s">
        <v>203</v>
      </c>
      <c r="B5" s="53"/>
      <c r="C5" s="53"/>
      <c r="D5" s="53"/>
      <c r="E5" s="53"/>
      <c r="F5" s="53"/>
      <c r="G5" s="53"/>
      <c r="H5" s="53"/>
    </row>
    <row r="6" spans="1:8" s="54" customFormat="1" ht="16.5">
      <c r="A6" s="53" t="s">
        <v>130</v>
      </c>
      <c r="B6" s="53"/>
      <c r="C6" s="53"/>
      <c r="D6" s="53"/>
      <c r="E6" s="53"/>
      <c r="F6" s="53"/>
      <c r="G6" s="53"/>
      <c r="H6" s="53"/>
    </row>
    <row r="7" spans="1:8" s="54" customFormat="1" ht="15" customHeight="1">
      <c r="A7" s="53" t="s">
        <v>146</v>
      </c>
      <c r="B7" s="53"/>
      <c r="C7" s="53"/>
      <c r="D7" s="53"/>
      <c r="E7" s="53"/>
      <c r="F7" s="53"/>
      <c r="G7" s="53"/>
      <c r="H7" s="53"/>
    </row>
    <row r="8" spans="1:8" s="54" customFormat="1" ht="16.5">
      <c r="A8" s="53" t="s">
        <v>203</v>
      </c>
      <c r="B8" s="53"/>
      <c r="C8" s="53"/>
      <c r="D8" s="53"/>
      <c r="E8" s="53"/>
      <c r="F8" s="53"/>
      <c r="G8" s="53"/>
      <c r="H8" s="53"/>
    </row>
    <row r="9" spans="1:8" s="54" customFormat="1" ht="16.5">
      <c r="A9" s="53" t="s">
        <v>130</v>
      </c>
      <c r="B9" s="53"/>
      <c r="C9" s="53"/>
      <c r="D9" s="53"/>
      <c r="E9" s="53"/>
      <c r="F9" s="53"/>
      <c r="G9" s="53"/>
      <c r="H9" s="53"/>
    </row>
    <row r="11" spans="1:8" s="54" customFormat="1" ht="49.5">
      <c r="A11" s="34" t="s">
        <v>185</v>
      </c>
      <c r="B11" s="55"/>
      <c r="C11" s="34"/>
      <c r="D11" s="34"/>
      <c r="E11" s="34"/>
      <c r="F11" s="34"/>
      <c r="G11" s="34"/>
      <c r="H11" s="34"/>
    </row>
    <row r="12" spans="1:8" s="54" customFormat="1" ht="16.5">
      <c r="A12" s="34"/>
      <c r="B12" s="55"/>
      <c r="C12" s="34"/>
      <c r="D12" s="34"/>
      <c r="E12" s="34"/>
      <c r="F12" s="34"/>
      <c r="G12" s="34"/>
      <c r="H12" s="34"/>
    </row>
    <row r="13" spans="1:8" s="54" customFormat="1" ht="16.5">
      <c r="A13" s="56" t="s">
        <v>131</v>
      </c>
      <c r="B13" s="56"/>
      <c r="C13" s="56"/>
      <c r="D13" s="56"/>
      <c r="E13" s="56"/>
      <c r="F13" s="56"/>
      <c r="G13" s="56"/>
      <c r="H13" s="56"/>
    </row>
    <row r="14" spans="1:8" s="54" customFormat="1" ht="16.5">
      <c r="A14" s="56" t="s">
        <v>132</v>
      </c>
      <c r="B14" s="34"/>
      <c r="C14" s="34"/>
      <c r="D14" s="34"/>
      <c r="E14" s="34"/>
      <c r="F14" s="34"/>
      <c r="G14" s="34"/>
      <c r="H14" s="34"/>
    </row>
    <row r="15" spans="1:2" ht="36.75" customHeight="1">
      <c r="A15" s="62" t="s">
        <v>127</v>
      </c>
      <c r="B15" s="31"/>
    </row>
    <row r="16" spans="1:8" s="58" customFormat="1" ht="16.5">
      <c r="A16" s="57" t="s">
        <v>147</v>
      </c>
      <c r="B16" s="57"/>
      <c r="C16" s="57"/>
      <c r="D16" s="57"/>
      <c r="E16" s="57"/>
      <c r="F16" s="57"/>
      <c r="G16" s="57"/>
      <c r="H16" s="57"/>
    </row>
    <row r="17" spans="1:8" s="58" customFormat="1" ht="16.5">
      <c r="A17" s="64" t="s">
        <v>148</v>
      </c>
      <c r="B17" s="64"/>
      <c r="C17" s="64"/>
      <c r="D17" s="64"/>
      <c r="E17" s="64"/>
      <c r="F17" s="64"/>
      <c r="G17" s="64"/>
      <c r="H17" s="64"/>
    </row>
    <row r="18" spans="1:8" s="58" customFormat="1" ht="16.5">
      <c r="A18" s="64" t="s">
        <v>133</v>
      </c>
      <c r="B18" s="64"/>
      <c r="C18" s="64"/>
      <c r="D18" s="64"/>
      <c r="E18" s="64"/>
      <c r="F18" s="64"/>
      <c r="G18" s="64"/>
      <c r="H18" s="64"/>
    </row>
    <row r="19" spans="1:8" s="58" customFormat="1" ht="17.25" customHeight="1">
      <c r="A19" s="65" t="s">
        <v>134</v>
      </c>
      <c r="B19" s="65"/>
      <c r="C19" s="65"/>
      <c r="D19" s="65"/>
      <c r="E19" s="65"/>
      <c r="F19" s="65"/>
      <c r="G19" s="65"/>
      <c r="H19" s="65"/>
    </row>
    <row r="20" spans="1:8" s="58" customFormat="1" ht="15.75" customHeight="1">
      <c r="A20" s="65" t="s">
        <v>135</v>
      </c>
      <c r="B20" s="65"/>
      <c r="C20" s="65"/>
      <c r="D20" s="65"/>
      <c r="E20" s="65"/>
      <c r="F20" s="65"/>
      <c r="G20" s="65"/>
      <c r="H20" s="65"/>
    </row>
    <row r="21" spans="1:8" s="58" customFormat="1" ht="30.75" customHeight="1">
      <c r="A21" s="65"/>
      <c r="B21" s="65"/>
      <c r="C21" s="65"/>
      <c r="D21" s="65"/>
      <c r="E21" s="65"/>
      <c r="F21" s="65"/>
      <c r="G21" s="65"/>
      <c r="H21" s="65"/>
    </row>
    <row r="22" spans="1:8" ht="49.5">
      <c r="A22" s="62" t="s">
        <v>143</v>
      </c>
      <c r="B22" s="31"/>
      <c r="C22" s="58"/>
      <c r="D22" s="58"/>
      <c r="E22" s="58"/>
      <c r="F22" s="58"/>
      <c r="G22" s="58"/>
      <c r="H22" s="58"/>
    </row>
    <row r="23" spans="1:8" ht="32.25" customHeight="1">
      <c r="A23" s="66" t="s">
        <v>204</v>
      </c>
      <c r="B23" s="31"/>
      <c r="C23" s="31"/>
      <c r="D23" s="31"/>
      <c r="E23" s="31"/>
      <c r="F23" s="31"/>
      <c r="G23" s="31"/>
      <c r="H23" s="31"/>
    </row>
    <row r="24" spans="1:2" ht="16.5">
      <c r="A24" s="31"/>
      <c r="B24" s="57"/>
    </row>
    <row r="25" spans="1:2" ht="33" customHeight="1">
      <c r="A25" s="62" t="s">
        <v>128</v>
      </c>
      <c r="B25" s="31"/>
    </row>
    <row r="26" spans="1:8" ht="16.5">
      <c r="A26" s="31" t="s">
        <v>149</v>
      </c>
      <c r="B26" s="67"/>
      <c r="C26" s="58"/>
      <c r="D26" s="58"/>
      <c r="E26" s="58"/>
      <c r="F26" s="58"/>
      <c r="G26" s="58"/>
      <c r="H26" s="58"/>
    </row>
    <row r="27" spans="1:8" ht="16.5">
      <c r="A27" s="58" t="s">
        <v>136</v>
      </c>
      <c r="B27" s="58"/>
      <c r="C27" s="58"/>
      <c r="D27" s="58"/>
      <c r="E27" s="58"/>
      <c r="F27" s="58"/>
      <c r="G27" s="58"/>
      <c r="H27" s="58"/>
    </row>
    <row r="28" spans="1:8" ht="16.5">
      <c r="A28" s="58" t="s">
        <v>137</v>
      </c>
      <c r="B28" s="58"/>
      <c r="C28" s="58"/>
      <c r="D28" s="58"/>
      <c r="E28" s="58"/>
      <c r="F28" s="58"/>
      <c r="G28" s="58"/>
      <c r="H28" s="58"/>
    </row>
    <row r="29" ht="16.5">
      <c r="B29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2013-01-28T08:36:04Z</cp:lastPrinted>
  <dcterms:created xsi:type="dcterms:W3CDTF">2011-12-16T02:54:03Z</dcterms:created>
  <dcterms:modified xsi:type="dcterms:W3CDTF">2016-04-29T06:37:09Z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