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Закупка\03_Внутренняя\Конкурентные_закупки\2022 ПЗ-МИ\324 МИ Радиально-сверлильный станок Z3063X20 1 (ЭЛСИБ)\"/>
    </mc:Choice>
  </mc:AlternateContent>
  <bookViews>
    <workbookView xWindow="0" yWindow="0" windowWidth="19320" windowHeight="7590"/>
  </bookViews>
  <sheets>
    <sheet name="Лист1" sheetId="1" r:id="rId1"/>
  </sheets>
  <definedNames>
    <definedName name="_xlnm.Print_Area" localSheetId="0">Лист1!$A$1:$H$78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" i="1" l="1"/>
  <c r="H57" i="1"/>
  <c r="G58" i="1"/>
  <c r="G57" i="1"/>
  <c r="E66" i="1" l="1"/>
  <c r="G65" i="1" s="1"/>
</calcChain>
</file>

<file path=xl/sharedStrings.xml><?xml version="1.0" encoding="utf-8"?>
<sst xmlns="http://schemas.openxmlformats.org/spreadsheetml/2006/main" count="105" uniqueCount="82">
  <si>
    <t xml:space="preserve">склад НПО "ЭЛСИБ" ПАО - г.Новосибирск, ул.Сибиряков-Гвардейцев, 56. </t>
  </si>
  <si>
    <t>Допустимость замен, аналогов:</t>
  </si>
  <si>
    <t>да</t>
  </si>
  <si>
    <t>Перечень товаров</t>
  </si>
  <si>
    <t>Месяц</t>
  </si>
  <si>
    <t>Год</t>
  </si>
  <si>
    <t>кол-во</t>
  </si>
  <si>
    <t>Ед. изм.</t>
  </si>
  <si>
    <t>Форма, сроки и порядок оплаты:</t>
  </si>
  <si>
    <t>Порядок формирования цены лота:</t>
  </si>
  <si>
    <t>Условия  поставки товаров:</t>
  </si>
  <si>
    <t>Требования к участникам:</t>
  </si>
  <si>
    <t>Поступившие заявки на участие:</t>
  </si>
  <si>
    <t>Цена предложения</t>
  </si>
  <si>
    <t>Замена (аналоги)</t>
  </si>
  <si>
    <t>нет</t>
  </si>
  <si>
    <t>1. Отсутствуют</t>
  </si>
  <si>
    <t>Корректировки</t>
  </si>
  <si>
    <t>Ед.изм.</t>
  </si>
  <si>
    <t>Период поставки</t>
  </si>
  <si>
    <t>Кол-во</t>
  </si>
  <si>
    <t>Итоговая стоимость предложения составляет</t>
  </si>
  <si>
    <t>Сумма НДС:</t>
  </si>
  <si>
    <t>Место поставки:</t>
  </si>
  <si>
    <t>Склад НПО "ЭЛСИБ" ПАО, г.Новосибирск, ул. Сибиряков-Гвардейцев, 56</t>
  </si>
  <si>
    <t>Условия поставки:</t>
  </si>
  <si>
    <t>Гарантийный срок эксплуатации предлагаемой продукции</t>
  </si>
  <si>
    <t>Срок действия коммерческого предложения</t>
  </si>
  <si>
    <t>Форма, сроки и порядок оплаты</t>
  </si>
  <si>
    <t>Порядок формирования цены лота</t>
  </si>
  <si>
    <t>Замена (уточнение)</t>
  </si>
  <si>
    <t>рублей с НДС</t>
  </si>
  <si>
    <t>Манакова Ю.В.</t>
  </si>
  <si>
    <r>
      <t xml:space="preserve">Цена за ед. </t>
    </r>
    <r>
      <rPr>
        <b/>
        <sz val="11"/>
        <rFont val="Calibri"/>
        <family val="2"/>
        <charset val="204"/>
        <scheme val="minor"/>
      </rPr>
      <t>с НДС</t>
    </r>
  </si>
  <si>
    <r>
      <t xml:space="preserve">Стоимость </t>
    </r>
    <r>
      <rPr>
        <b/>
        <sz val="11"/>
        <color theme="1"/>
        <rFont val="Calibri"/>
        <family val="2"/>
        <charset val="204"/>
        <scheme val="minor"/>
      </rPr>
      <t>с НДС</t>
    </r>
  </si>
  <si>
    <t>Общее наименование лота:</t>
  </si>
  <si>
    <t>НПО «ЭЛСИБ» ПАО</t>
  </si>
  <si>
    <t xml:space="preserve">№ п/п </t>
  </si>
  <si>
    <t>Условия оплаты</t>
  </si>
  <si>
    <t>По результатам рассмотрения заявок на участие принято решение:</t>
  </si>
  <si>
    <t>Решение принято единогласно ПДЗК НПО "ЭЛСИБ" ПАО</t>
  </si>
  <si>
    <t>Секретарь ПДЗК</t>
  </si>
  <si>
    <t>Вопрос № 1: Маркетинговое исследование №324 от 07.07.2022г.</t>
  </si>
  <si>
    <t>Радиально-сверлильный станок Z3063X20/1</t>
  </si>
  <si>
    <t>Возможна замена на оборудование с аналогичными техническими характеристиками, не уступающими заявленным (Приложение №1); также возможно изменение срока поставки с обязательным согласованием.</t>
  </si>
  <si>
    <t>Радиально-сверлильный станок  Z3063X20/1</t>
  </si>
  <si>
    <t>шт.</t>
  </si>
  <si>
    <t>Монтаж радиально-сверлильного станка  Z3063X20/1, пуско-наладочные работы, инструктаж персонала НПО "ЭЛСИБ" ПАО и проведение испытаний  по завершении выполнения работ по монтажу и пуско-наладке</t>
  </si>
  <si>
    <t>ноябрь</t>
  </si>
  <si>
    <t>декабрь</t>
  </si>
  <si>
    <t>Срок  поставки</t>
  </si>
  <si>
    <t>Наименование</t>
  </si>
  <si>
    <t>Условия оплаты поставки оборудования: оплата в течение 45 (сорок пять) календарных дней после фактического получения оборудования (для компаний, не фиксирующих стоимость в рублях РФ: оплата по курсу ЦБ РФ на день отгрузки).
Условия оплаты монтажных, пуско-наладочных работ и инструктажа персонала: оплата в течение 45 (сорок пять) календарных дней после подписания акта выполнения работ.</t>
  </si>
  <si>
    <t>В расчет стоимости лота должны быть включены все налоги и обязательные платежи, все расходы на упаковку, маркировку, транспортировку до склада НПО «ЭЛСИБ» ПАО, командировочные расходы, а также все скидки, предлагаемые участником закупки. При подаче коммерческого предложения указать стоимость оборудования включая доставку, отдельно выделить стоимость монтажных и пуско-наладочных работ, инструктаж персонала, проведение испытаний и сдача станка в эксплуатацию. Для компаний, не фиксирующих стоимость предложения в рублях РФ, в коммерческом предложении обязательно указание валютного эквивалента стоимости товара: "Стоимость в (евро, долл.США, иная валюта) составляет (сумма) по курсу ЦБ РФ на (дата)".</t>
  </si>
  <si>
    <t>В соответствии с приложением №1 (Технические требования).  Соблюдение Кодекса делового поведения Поставщика продукции и услуг НПО «ЭЛСИБ» ПАО.</t>
  </si>
  <si>
    <t xml:space="preserve">Условия проведения работ/ выполнения услуг: </t>
  </si>
  <si>
    <t>Качество работ должно соответствовать нормативным требованиям. Исполнение требований Положения о взаимодействии НПО "ЭЛСИБ" ПАО с подрядными организациями.</t>
  </si>
  <si>
    <t>ООО "ЮМАК"</t>
  </si>
  <si>
    <t>ООО "КрасМК"</t>
  </si>
  <si>
    <r>
      <t xml:space="preserve">4 487 786,48 руб., в том числе НДС
</t>
    </r>
    <r>
      <rPr>
        <sz val="10"/>
        <color theme="1"/>
        <rFont val="Calibri"/>
        <family val="2"/>
        <charset val="204"/>
        <scheme val="minor"/>
      </rPr>
      <t xml:space="preserve">(77 600,00 </t>
    </r>
    <r>
      <rPr>
        <sz val="10"/>
        <color theme="1"/>
        <rFont val="Calibri"/>
        <family val="2"/>
        <charset val="204"/>
      </rPr>
      <t>$ по курсу ЦБ РФ на 18.07.2022г. - 57,8323 руб.)</t>
    </r>
  </si>
  <si>
    <t>по п.1: 30% предоплата, 60% по готовности к отгрузке с завода-изготовителя, 10% отсрочка на 45 дней; по п.2:  отсрочка 45 дней</t>
  </si>
  <si>
    <t>по п.1: отсрочка 100% на 10 дней (оплата по курсу ЦБ РФ на день отгрузки); 
по п.2: оплата в течение 10 дней по факту подписания акта выполненных работ</t>
  </si>
  <si>
    <t>ООО "Инвест-Станко"</t>
  </si>
  <si>
    <t>100% отсрочка на 45 дней</t>
  </si>
  <si>
    <t>ООО "Московский станкостроительный завод"</t>
  </si>
  <si>
    <t>5 900 000,00 руб., в том числе НДС</t>
  </si>
  <si>
    <t>отсрочка 100% на 45 дней</t>
  </si>
  <si>
    <r>
      <t xml:space="preserve">5 233 823,15 руб., в том числе НДС
</t>
    </r>
    <r>
      <rPr>
        <sz val="10"/>
        <color theme="1"/>
        <rFont val="Calibri"/>
        <family val="2"/>
        <charset val="204"/>
        <scheme val="minor"/>
      </rPr>
      <t xml:space="preserve">(90 500,00 </t>
    </r>
    <r>
      <rPr>
        <sz val="10"/>
        <color theme="1"/>
        <rFont val="Calibri"/>
        <family val="2"/>
        <charset val="204"/>
      </rPr>
      <t>$ по курсу ЦБ РФ на 18.07.2022г. - 57,8323 руб.)</t>
    </r>
  </si>
  <si>
    <r>
      <t xml:space="preserve">3 794 367,50 руб., в том числе НДС 
</t>
    </r>
    <r>
      <rPr>
        <sz val="10"/>
        <color theme="1"/>
        <rFont val="Calibri"/>
        <family val="2"/>
        <charset val="204"/>
        <scheme val="minor"/>
      </rPr>
      <t>(442 750,00</t>
    </r>
    <r>
      <rPr>
        <sz val="10"/>
        <color theme="1"/>
        <rFont val="Calibri"/>
        <family val="2"/>
        <charset val="204"/>
      </rPr>
      <t>¥</t>
    </r>
    <r>
      <rPr>
        <sz val="11"/>
        <color theme="1"/>
        <rFont val="Calibri"/>
        <family val="2"/>
        <charset val="204"/>
      </rPr>
      <t xml:space="preserve"> </t>
    </r>
    <r>
      <rPr>
        <sz val="10"/>
        <color theme="1"/>
        <rFont val="Calibri"/>
        <family val="2"/>
        <charset val="204"/>
        <scheme val="minor"/>
      </rPr>
      <t>по курсу ЦБ РФ на 19.07.2022г. - 8,57 руб.)</t>
    </r>
  </si>
  <si>
    <t>Признать победителем МИ № 324 от 07.107.2022г.</t>
  </si>
  <si>
    <t>ИНН 7727655443</t>
  </si>
  <si>
    <t>январь 2023</t>
  </si>
  <si>
    <t>февраль 2023</t>
  </si>
  <si>
    <t>Поставщик ТМЦ должен являться производителем или дилером/дистрибьютором/ официальным представителем. Подтверждение статуса участника согласно приложению "Требования по статусу участника".  Предпочтительна сертификация поставщика в области ISO 9001, ISO 14001, ISO 45001 - при наличии предоставление копий сертификатов вместе с коммерческим предложением. Также совместно с коммерческим предложением необходимо предоставить сведения о технических характеристиках с приложением фотографий внешнего вида и подробным описанием, комплекте поставки (данные по точностным характеристикам, список инструмента для обслуживания и ремонта, перечень ЗИП, гидравлическую и электрическую схемы оборудования), референц-лист за предыдущие 3 (три) года в сфере поставок аналогичного оборудования по форме участника.</t>
  </si>
  <si>
    <t>Причины отклонения заявок участников, корректировки:</t>
  </si>
  <si>
    <t>В соответствии с Приложением 1.1 "Техническое описание предлагаемого товара", а также приложением №1 (Технические требования).  Соблюдение Кодекса делового поведения Поставщика продукции и услуг НПО «ЭЛСИБ» ПАО.</t>
  </si>
  <si>
    <t xml:space="preserve">Качество работ должно соответствовать нормативным требованиям. Исполнение требований Положения о взаимодействии НПО "ЭЛСИБ" ПАО с подрядными организациями.  </t>
  </si>
  <si>
    <t>45 дней с момента выдачи</t>
  </si>
  <si>
    <t>24 месяца</t>
  </si>
  <si>
    <t>ВЫПИСКА ИЗ ПРОТОКОЛА ПДЗК №2022/54 от 29.07.2022г.</t>
  </si>
  <si>
    <t xml:space="preserve">Условия оплаты поставки оборудования: 30% - аванс в течение 10 дней от даты подписания Договора, 60% - в течение 10 дней от даты извещения о готовности к отгрузке с завода-изготовителя, 10% - в течение 45 (сорок пять) календарных дней после подписания Покупателем документа, подтверждающего фактическое получение оборудования.
Условия оплаты монтажных, пуско-наладочных работ и инструктажа персонала: оплата в течение 45 (сорок пять) календарных дней после подписания акта выполнения работ. </t>
  </si>
  <si>
    <r>
      <t xml:space="preserve">В расчет стоимости лота включены все налоги и обязательные платежи, все расходы на упаковку, маркировку, транспортировку до склада НПО «ЭЛСИБ» ПАО, командировочные расходы, а также все скидки, предлагаемые участником закупки. Стоимость предложения указана по курсу ЦБ РФ на 19.07.2022г. и составляет 442 750,00 юаней (п.1 - 402 950 </t>
    </r>
    <r>
      <rPr>
        <sz val="11"/>
        <color theme="1"/>
        <rFont val="Calibri"/>
        <family val="2"/>
        <charset val="204"/>
      </rPr>
      <t>¥ с НДС, п. 2 - 39 800 ¥ с НДС)</t>
    </r>
    <r>
      <rPr>
        <sz val="11"/>
        <color theme="1"/>
        <rFont val="Calibri"/>
        <family val="2"/>
        <charset val="204"/>
        <scheme val="minor"/>
      </rPr>
      <t>. Оплата по курсу ЦБ РФ на день оплаты.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</si>
</sst>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/>
    <xf numFmtId="0" fontId="0" fillId="0" borderId="4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Fill="1" applyBorder="1" applyAlignment="1"/>
    <xf numFmtId="2" fontId="1" fillId="0" borderId="0" xfId="0" applyNumberFormat="1" applyFont="1"/>
    <xf numFmtId="0" fontId="0" fillId="0" borderId="1" xfId="0" applyFont="1" applyBorder="1" applyAlignment="1">
      <alignment horizontal="center" vertical="center" wrapText="1"/>
    </xf>
    <xf numFmtId="0" fontId="0" fillId="2" borderId="2" xfId="0" applyFont="1" applyFill="1" applyBorder="1"/>
    <xf numFmtId="0" fontId="0" fillId="2" borderId="3" xfId="0" applyFont="1" applyFill="1" applyBorder="1"/>
    <xf numFmtId="0" fontId="0" fillId="0" borderId="1" xfId="0" applyFont="1" applyBorder="1" applyAlignment="1">
      <alignment horizontal="center" vertical="center"/>
    </xf>
    <xf numFmtId="0" fontId="0" fillId="2" borderId="0" xfId="0" applyFont="1" applyFill="1"/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17" fontId="0" fillId="0" borderId="0" xfId="0" applyNumberFormat="1" applyFont="1"/>
    <xf numFmtId="17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4" fontId="0" fillId="0" borderId="9" xfId="0" applyNumberFormat="1" applyFont="1" applyBorder="1" applyAlignment="1">
      <alignment horizontal="right"/>
    </xf>
    <xf numFmtId="4" fontId="0" fillId="0" borderId="10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0</xdr:row>
          <xdr:rowOff>0</xdr:rowOff>
        </xdr:from>
        <xdr:to>
          <xdr:col>4</xdr:col>
          <xdr:colOff>600075</xdr:colOff>
          <xdr:row>2</xdr:row>
          <xdr:rowOff>142875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H78"/>
  <sheetViews>
    <sheetView tabSelected="1" view="pageBreakPreview" topLeftCell="A33" zoomScale="110" zoomScaleNormal="100" zoomScaleSheetLayoutView="110" zoomScalePageLayoutView="80" workbookViewId="0">
      <selection activeCell="D78" sqref="D78"/>
    </sheetView>
  </sheetViews>
  <sheetFormatPr defaultRowHeight="15" x14ac:dyDescent="0.25"/>
  <cols>
    <col min="1" max="1" width="5.5703125" style="3" customWidth="1"/>
    <col min="2" max="2" width="36.7109375" style="3" customWidth="1"/>
    <col min="3" max="3" width="11.7109375" style="3" customWidth="1"/>
    <col min="4" max="4" width="20.140625" style="3" customWidth="1"/>
    <col min="5" max="5" width="13.140625" style="3" customWidth="1"/>
    <col min="6" max="6" width="12.7109375" style="3" customWidth="1"/>
    <col min="7" max="8" width="15.140625" style="3" customWidth="1"/>
    <col min="9" max="16384" width="9.140625" style="3"/>
  </cols>
  <sheetData>
    <row r="4" spans="1:8" ht="15.75" x14ac:dyDescent="0.25">
      <c r="D4" s="22" t="s">
        <v>36</v>
      </c>
    </row>
    <row r="5" spans="1:8" ht="5.25" customHeight="1" x14ac:dyDescent="0.25"/>
    <row r="6" spans="1:8" ht="5.25" customHeight="1" x14ac:dyDescent="0.25"/>
    <row r="7" spans="1:8" ht="5.25" customHeight="1" x14ac:dyDescent="0.25"/>
    <row r="8" spans="1:8" ht="24.75" customHeight="1" x14ac:dyDescent="0.3">
      <c r="D8" s="2" t="s">
        <v>79</v>
      </c>
    </row>
    <row r="9" spans="1:8" ht="24.75" customHeight="1" x14ac:dyDescent="0.3">
      <c r="D9" s="23" t="s">
        <v>42</v>
      </c>
    </row>
    <row r="10" spans="1:8" ht="10.5" customHeight="1" x14ac:dyDescent="0.25">
      <c r="D10" s="1"/>
    </row>
    <row r="11" spans="1:8" ht="15" customHeight="1" x14ac:dyDescent="0.25">
      <c r="A11" s="13" t="s">
        <v>35</v>
      </c>
      <c r="B11" s="13"/>
      <c r="C11" s="57" t="s">
        <v>43</v>
      </c>
      <c r="D11" s="57"/>
      <c r="E11" s="57"/>
      <c r="F11" s="57"/>
      <c r="G11" s="57"/>
      <c r="H11" s="57"/>
    </row>
    <row r="12" spans="1:8" x14ac:dyDescent="0.25">
      <c r="A12" s="14" t="s">
        <v>23</v>
      </c>
      <c r="B12" s="14"/>
      <c r="C12" s="59" t="s">
        <v>0</v>
      </c>
      <c r="D12" s="59"/>
      <c r="E12" s="59"/>
      <c r="F12" s="59"/>
      <c r="G12" s="59"/>
      <c r="H12" s="59"/>
    </row>
    <row r="14" spans="1:8" ht="48" customHeight="1" x14ac:dyDescent="0.25">
      <c r="B14" s="12" t="s">
        <v>1</v>
      </c>
      <c r="C14" s="15" t="s">
        <v>2</v>
      </c>
      <c r="D14" s="38" t="s">
        <v>44</v>
      </c>
      <c r="E14" s="39"/>
      <c r="F14" s="39"/>
      <c r="G14" s="39"/>
      <c r="H14" s="40"/>
    </row>
    <row r="16" spans="1:8" x14ac:dyDescent="0.25">
      <c r="B16" s="16" t="s">
        <v>3</v>
      </c>
    </row>
    <row r="17" spans="1:8" x14ac:dyDescent="0.25">
      <c r="A17" s="58" t="s">
        <v>37</v>
      </c>
      <c r="B17" s="60" t="s">
        <v>51</v>
      </c>
      <c r="C17" s="60"/>
      <c r="D17" s="60"/>
      <c r="E17" s="60" t="s">
        <v>7</v>
      </c>
      <c r="F17" s="60" t="s">
        <v>6</v>
      </c>
      <c r="G17" s="58" t="s">
        <v>50</v>
      </c>
      <c r="H17" s="58"/>
    </row>
    <row r="18" spans="1:8" x14ac:dyDescent="0.25">
      <c r="A18" s="58"/>
      <c r="B18" s="60"/>
      <c r="C18" s="60"/>
      <c r="D18" s="60"/>
      <c r="E18" s="60"/>
      <c r="F18" s="60"/>
      <c r="G18" s="17" t="s">
        <v>4</v>
      </c>
      <c r="H18" s="17" t="s">
        <v>5</v>
      </c>
    </row>
    <row r="19" spans="1:8" s="27" customFormat="1" x14ac:dyDescent="0.25">
      <c r="A19" s="15">
        <v>1</v>
      </c>
      <c r="B19" s="50" t="s">
        <v>45</v>
      </c>
      <c r="C19" s="50"/>
      <c r="D19" s="50"/>
      <c r="E19" s="15" t="s">
        <v>46</v>
      </c>
      <c r="F19" s="15">
        <v>1</v>
      </c>
      <c r="G19" s="26" t="s">
        <v>48</v>
      </c>
      <c r="H19" s="15">
        <v>2022</v>
      </c>
    </row>
    <row r="20" spans="1:8" s="27" customFormat="1" ht="44.25" customHeight="1" x14ac:dyDescent="0.25">
      <c r="A20" s="15">
        <v>2</v>
      </c>
      <c r="B20" s="50" t="s">
        <v>47</v>
      </c>
      <c r="C20" s="50"/>
      <c r="D20" s="50"/>
      <c r="E20" s="15" t="s">
        <v>46</v>
      </c>
      <c r="F20" s="15">
        <v>1</v>
      </c>
      <c r="G20" s="15" t="s">
        <v>49</v>
      </c>
      <c r="H20" s="15">
        <v>2022</v>
      </c>
    </row>
    <row r="21" spans="1:8" x14ac:dyDescent="0.25">
      <c r="E21" s="25"/>
    </row>
    <row r="22" spans="1:8" ht="60.75" customHeight="1" x14ac:dyDescent="0.25">
      <c r="B22" s="19" t="s">
        <v>8</v>
      </c>
      <c r="C22" s="38" t="s">
        <v>52</v>
      </c>
      <c r="D22" s="39"/>
      <c r="E22" s="39"/>
      <c r="F22" s="39"/>
      <c r="G22" s="39"/>
      <c r="H22" s="40"/>
    </row>
    <row r="23" spans="1:8" ht="132.75" customHeight="1" x14ac:dyDescent="0.25">
      <c r="B23" s="19" t="s">
        <v>9</v>
      </c>
      <c r="C23" s="38" t="s">
        <v>53</v>
      </c>
      <c r="D23" s="39"/>
      <c r="E23" s="39"/>
      <c r="F23" s="39"/>
      <c r="G23" s="39"/>
      <c r="H23" s="40"/>
    </row>
    <row r="24" spans="1:8" ht="31.5" customHeight="1" x14ac:dyDescent="0.25">
      <c r="B24" s="19" t="s">
        <v>10</v>
      </c>
      <c r="C24" s="38" t="s">
        <v>54</v>
      </c>
      <c r="D24" s="39"/>
      <c r="E24" s="39"/>
      <c r="F24" s="39"/>
      <c r="G24" s="39"/>
      <c r="H24" s="40"/>
    </row>
    <row r="25" spans="1:8" ht="33.75" customHeight="1" x14ac:dyDescent="0.25">
      <c r="B25" s="24" t="s">
        <v>55</v>
      </c>
      <c r="C25" s="38" t="s">
        <v>56</v>
      </c>
      <c r="D25" s="39"/>
      <c r="E25" s="39"/>
      <c r="F25" s="39"/>
      <c r="G25" s="39"/>
      <c r="H25" s="40"/>
    </row>
    <row r="26" spans="1:8" ht="150" customHeight="1" x14ac:dyDescent="0.25">
      <c r="B26" s="19" t="s">
        <v>11</v>
      </c>
      <c r="C26" s="38" t="s">
        <v>73</v>
      </c>
      <c r="D26" s="39"/>
      <c r="E26" s="39"/>
      <c r="F26" s="39"/>
      <c r="G26" s="39"/>
      <c r="H26" s="40"/>
    </row>
    <row r="28" spans="1:8" ht="20.25" customHeight="1" thickBot="1" x14ac:dyDescent="0.3">
      <c r="B28" s="61" t="s">
        <v>12</v>
      </c>
      <c r="C28" s="61"/>
    </row>
    <row r="29" spans="1:8" ht="13.5" customHeight="1" thickBot="1" x14ac:dyDescent="0.3">
      <c r="B29" s="33" t="s">
        <v>57</v>
      </c>
      <c r="C29" s="34"/>
      <c r="D29" s="34"/>
      <c r="E29" s="34"/>
      <c r="F29" s="34"/>
      <c r="G29" s="34"/>
      <c r="H29" s="34"/>
    </row>
    <row r="30" spans="1:8" ht="29.25" hidden="1" customHeight="1" x14ac:dyDescent="0.25">
      <c r="B30" s="4" t="s">
        <v>13</v>
      </c>
      <c r="C30" s="35" t="s">
        <v>68</v>
      </c>
      <c r="D30" s="36"/>
      <c r="E30" s="36"/>
      <c r="F30" s="36"/>
      <c r="G30" s="36"/>
      <c r="H30" s="37"/>
    </row>
    <row r="31" spans="1:8" ht="29.25" hidden="1" customHeight="1" x14ac:dyDescent="0.25">
      <c r="B31" s="4" t="s">
        <v>38</v>
      </c>
      <c r="C31" s="38" t="s">
        <v>60</v>
      </c>
      <c r="D31" s="39"/>
      <c r="E31" s="39"/>
      <c r="F31" s="39"/>
      <c r="G31" s="39"/>
      <c r="H31" s="40"/>
    </row>
    <row r="32" spans="1:8" ht="15" hidden="1" customHeight="1" thickBot="1" x14ac:dyDescent="0.3">
      <c r="B32" s="5" t="s">
        <v>14</v>
      </c>
      <c r="C32" s="41" t="s">
        <v>15</v>
      </c>
      <c r="D32" s="42"/>
      <c r="E32" s="42"/>
      <c r="F32" s="42"/>
      <c r="G32" s="42"/>
      <c r="H32" s="43"/>
    </row>
    <row r="33" spans="2:8" ht="13.5" customHeight="1" thickBot="1" x14ac:dyDescent="0.3">
      <c r="B33" s="33" t="s">
        <v>58</v>
      </c>
      <c r="C33" s="34"/>
      <c r="D33" s="34"/>
      <c r="E33" s="34"/>
      <c r="F33" s="34"/>
      <c r="G33" s="34"/>
      <c r="H33" s="47"/>
    </row>
    <row r="34" spans="2:8" ht="30.75" hidden="1" customHeight="1" x14ac:dyDescent="0.25">
      <c r="B34" s="4" t="s">
        <v>13</v>
      </c>
      <c r="C34" s="35" t="s">
        <v>59</v>
      </c>
      <c r="D34" s="36"/>
      <c r="E34" s="36"/>
      <c r="F34" s="36"/>
      <c r="G34" s="36"/>
      <c r="H34" s="48"/>
    </row>
    <row r="35" spans="2:8" ht="27.75" hidden="1" customHeight="1" x14ac:dyDescent="0.25">
      <c r="B35" s="4" t="s">
        <v>38</v>
      </c>
      <c r="C35" s="38" t="s">
        <v>61</v>
      </c>
      <c r="D35" s="39"/>
      <c r="E35" s="39"/>
      <c r="F35" s="39"/>
      <c r="G35" s="39"/>
      <c r="H35" s="49"/>
    </row>
    <row r="36" spans="2:8" ht="15" hidden="1" customHeight="1" thickBot="1" x14ac:dyDescent="0.3">
      <c r="B36" s="6" t="s">
        <v>14</v>
      </c>
      <c r="C36" s="44" t="s">
        <v>15</v>
      </c>
      <c r="D36" s="45"/>
      <c r="E36" s="45"/>
      <c r="F36" s="45"/>
      <c r="G36" s="45"/>
      <c r="H36" s="62"/>
    </row>
    <row r="37" spans="2:8" ht="13.5" customHeight="1" thickBot="1" x14ac:dyDescent="0.3">
      <c r="B37" s="33" t="s">
        <v>62</v>
      </c>
      <c r="C37" s="34"/>
      <c r="D37" s="34"/>
      <c r="E37" s="34"/>
      <c r="F37" s="34"/>
      <c r="G37" s="34"/>
      <c r="H37" s="34"/>
    </row>
    <row r="38" spans="2:8" ht="28.5" hidden="1" customHeight="1" x14ac:dyDescent="0.25">
      <c r="B38" s="4" t="s">
        <v>13</v>
      </c>
      <c r="C38" s="35" t="s">
        <v>67</v>
      </c>
      <c r="D38" s="36"/>
      <c r="E38" s="36"/>
      <c r="F38" s="36"/>
      <c r="G38" s="36"/>
      <c r="H38" s="37"/>
    </row>
    <row r="39" spans="2:8" ht="15" hidden="1" customHeight="1" x14ac:dyDescent="0.25">
      <c r="B39" s="4" t="s">
        <v>38</v>
      </c>
      <c r="C39" s="35" t="s">
        <v>63</v>
      </c>
      <c r="D39" s="36"/>
      <c r="E39" s="36"/>
      <c r="F39" s="36"/>
      <c r="G39" s="36"/>
      <c r="H39" s="37"/>
    </row>
    <row r="40" spans="2:8" ht="15" hidden="1" customHeight="1" thickBot="1" x14ac:dyDescent="0.3">
      <c r="B40" s="5" t="s">
        <v>14</v>
      </c>
      <c r="C40" s="44" t="s">
        <v>15</v>
      </c>
      <c r="D40" s="45"/>
      <c r="E40" s="45"/>
      <c r="F40" s="45"/>
      <c r="G40" s="45"/>
      <c r="H40" s="46"/>
    </row>
    <row r="41" spans="2:8" ht="13.5" customHeight="1" x14ac:dyDescent="0.25">
      <c r="B41" s="33" t="s">
        <v>64</v>
      </c>
      <c r="C41" s="34"/>
      <c r="D41" s="34"/>
      <c r="E41" s="34"/>
      <c r="F41" s="34"/>
      <c r="G41" s="34"/>
      <c r="H41" s="34"/>
    </row>
    <row r="42" spans="2:8" ht="15" hidden="1" customHeight="1" x14ac:dyDescent="0.25">
      <c r="B42" s="4" t="s">
        <v>13</v>
      </c>
      <c r="C42" s="35" t="s">
        <v>65</v>
      </c>
      <c r="D42" s="36"/>
      <c r="E42" s="36"/>
      <c r="F42" s="36"/>
      <c r="G42" s="36"/>
      <c r="H42" s="37"/>
    </row>
    <row r="43" spans="2:8" ht="15" hidden="1" customHeight="1" x14ac:dyDescent="0.25">
      <c r="B43" s="4" t="s">
        <v>38</v>
      </c>
      <c r="C43" s="66" t="s">
        <v>66</v>
      </c>
      <c r="D43" s="67"/>
      <c r="E43" s="67"/>
      <c r="F43" s="67"/>
      <c r="G43" s="67"/>
      <c r="H43" s="68"/>
    </row>
    <row r="44" spans="2:8" ht="15" hidden="1" customHeight="1" thickBot="1" x14ac:dyDescent="0.3">
      <c r="B44" s="6" t="s">
        <v>14</v>
      </c>
      <c r="C44" s="44" t="s">
        <v>15</v>
      </c>
      <c r="D44" s="45"/>
      <c r="E44" s="45"/>
      <c r="F44" s="45"/>
      <c r="G44" s="45"/>
      <c r="H44" s="46"/>
    </row>
    <row r="45" spans="2:8" hidden="1" x14ac:dyDescent="0.25"/>
    <row r="46" spans="2:8" ht="18" hidden="1" customHeight="1" x14ac:dyDescent="0.25">
      <c r="B46" s="61" t="s">
        <v>74</v>
      </c>
      <c r="C46" s="61"/>
      <c r="D46" s="61"/>
    </row>
    <row r="47" spans="2:8" hidden="1" x14ac:dyDescent="0.25">
      <c r="B47" s="7" t="s">
        <v>16</v>
      </c>
    </row>
    <row r="48" spans="2:8" hidden="1" x14ac:dyDescent="0.25">
      <c r="B48" s="7"/>
    </row>
    <row r="49" spans="1:8" hidden="1" x14ac:dyDescent="0.25">
      <c r="B49" s="8" t="s">
        <v>17</v>
      </c>
    </row>
    <row r="50" spans="1:8" hidden="1" x14ac:dyDescent="0.25">
      <c r="B50" s="3" t="s">
        <v>16</v>
      </c>
    </row>
    <row r="52" spans="1:8" x14ac:dyDescent="0.25">
      <c r="B52" s="54" t="s">
        <v>39</v>
      </c>
      <c r="C52" s="54"/>
      <c r="D52" s="54"/>
      <c r="E52" s="54"/>
      <c r="F52" s="54"/>
      <c r="G52" s="54"/>
      <c r="H52" s="54"/>
    </row>
    <row r="54" spans="1:8" x14ac:dyDescent="0.25">
      <c r="B54" s="3" t="s">
        <v>69</v>
      </c>
      <c r="E54" s="3" t="s">
        <v>57</v>
      </c>
      <c r="G54" s="3" t="s">
        <v>70</v>
      </c>
    </row>
    <row r="55" spans="1:8" hidden="1" x14ac:dyDescent="0.25"/>
    <row r="56" spans="1:8" ht="29.25" hidden="1" customHeight="1" x14ac:dyDescent="0.25">
      <c r="A56" s="12" t="s">
        <v>37</v>
      </c>
      <c r="B56" s="12" t="s">
        <v>51</v>
      </c>
      <c r="C56" s="12" t="s">
        <v>30</v>
      </c>
      <c r="D56" s="12" t="s">
        <v>18</v>
      </c>
      <c r="E56" s="12" t="s">
        <v>20</v>
      </c>
      <c r="F56" s="12" t="s">
        <v>19</v>
      </c>
      <c r="G56" s="12" t="s">
        <v>33</v>
      </c>
      <c r="H56" s="12" t="s">
        <v>34</v>
      </c>
    </row>
    <row r="57" spans="1:8" ht="30" hidden="1" x14ac:dyDescent="0.25">
      <c r="A57" s="12">
        <v>1</v>
      </c>
      <c r="B57" s="20" t="s">
        <v>45</v>
      </c>
      <c r="C57" s="15"/>
      <c r="D57" s="15" t="s">
        <v>46</v>
      </c>
      <c r="E57" s="15">
        <v>1</v>
      </c>
      <c r="F57" s="28" t="s">
        <v>71</v>
      </c>
      <c r="G57" s="21">
        <f>402950*8.57</f>
        <v>3453281.5</v>
      </c>
      <c r="H57" s="21">
        <f>G57</f>
        <v>3453281.5</v>
      </c>
    </row>
    <row r="58" spans="1:8" ht="92.25" hidden="1" customHeight="1" x14ac:dyDescent="0.25">
      <c r="A58" s="12">
        <v>2</v>
      </c>
      <c r="B58" s="20" t="s">
        <v>47</v>
      </c>
      <c r="C58" s="15"/>
      <c r="D58" s="15" t="s">
        <v>46</v>
      </c>
      <c r="E58" s="15">
        <v>1</v>
      </c>
      <c r="F58" s="29" t="s">
        <v>72</v>
      </c>
      <c r="G58" s="21">
        <f>39800*8.57</f>
        <v>341086</v>
      </c>
      <c r="H58" s="21">
        <f>G58</f>
        <v>341086</v>
      </c>
    </row>
    <row r="59" spans="1:8" hidden="1" x14ac:dyDescent="0.25">
      <c r="A59" s="12">
        <v>3</v>
      </c>
      <c r="B59" s="20"/>
      <c r="C59" s="15"/>
      <c r="D59" s="15"/>
      <c r="E59" s="15"/>
      <c r="F59" s="15"/>
      <c r="G59" s="21"/>
      <c r="H59" s="21"/>
    </row>
    <row r="60" spans="1:8" hidden="1" x14ac:dyDescent="0.25">
      <c r="A60" s="12">
        <v>4</v>
      </c>
      <c r="B60" s="20"/>
      <c r="C60" s="15"/>
      <c r="D60" s="15"/>
      <c r="E60" s="15"/>
      <c r="F60" s="15"/>
      <c r="G60" s="21"/>
      <c r="H60" s="21"/>
    </row>
    <row r="61" spans="1:8" hidden="1" x14ac:dyDescent="0.25">
      <c r="A61" s="12">
        <v>5</v>
      </c>
      <c r="B61" s="20"/>
      <c r="C61" s="15"/>
      <c r="D61" s="15"/>
      <c r="E61" s="15"/>
      <c r="F61" s="15"/>
      <c r="G61" s="21"/>
      <c r="H61" s="21"/>
    </row>
    <row r="62" spans="1:8" hidden="1" x14ac:dyDescent="0.25">
      <c r="A62" s="12">
        <v>6</v>
      </c>
      <c r="B62" s="20"/>
      <c r="C62" s="15"/>
      <c r="D62" s="15"/>
      <c r="E62" s="15"/>
      <c r="F62" s="15"/>
      <c r="G62" s="21"/>
      <c r="H62" s="21"/>
    </row>
    <row r="63" spans="1:8" hidden="1" x14ac:dyDescent="0.25">
      <c r="A63" s="12">
        <v>7</v>
      </c>
      <c r="B63" s="20"/>
      <c r="C63" s="15"/>
      <c r="D63" s="15"/>
      <c r="E63" s="15"/>
      <c r="F63" s="15"/>
      <c r="G63" s="21"/>
      <c r="H63" s="21"/>
    </row>
    <row r="64" spans="1:8" hidden="1" x14ac:dyDescent="0.25">
      <c r="A64" s="12">
        <v>8</v>
      </c>
      <c r="B64" s="20"/>
      <c r="C64" s="15"/>
      <c r="D64" s="15"/>
      <c r="E64" s="15"/>
      <c r="F64" s="15"/>
      <c r="G64" s="21"/>
      <c r="H64" s="21"/>
    </row>
    <row r="65" spans="1:8" hidden="1" x14ac:dyDescent="0.25">
      <c r="F65" s="18" t="s">
        <v>22</v>
      </c>
      <c r="G65" s="55">
        <f>E66-(E66/1.2)</f>
        <v>632394.58333333302</v>
      </c>
      <c r="H65" s="56"/>
    </row>
    <row r="66" spans="1:8" hidden="1" x14ac:dyDescent="0.25">
      <c r="B66" s="10" t="s">
        <v>21</v>
      </c>
      <c r="E66" s="30">
        <f>SUM(H57:H64)</f>
        <v>3794367.5</v>
      </c>
      <c r="F66" s="9" t="s">
        <v>31</v>
      </c>
      <c r="G66" s="11"/>
    </row>
    <row r="67" spans="1:8" hidden="1" x14ac:dyDescent="0.25"/>
    <row r="68" spans="1:8" hidden="1" x14ac:dyDescent="0.25">
      <c r="A68" s="50" t="s">
        <v>23</v>
      </c>
      <c r="B68" s="50"/>
      <c r="C68" s="63" t="s">
        <v>24</v>
      </c>
      <c r="D68" s="64"/>
      <c r="E68" s="64"/>
      <c r="F68" s="64"/>
      <c r="G68" s="64"/>
      <c r="H68" s="65"/>
    </row>
    <row r="69" spans="1:8" ht="42.75" hidden="1" customHeight="1" x14ac:dyDescent="0.25">
      <c r="A69" s="50" t="s">
        <v>25</v>
      </c>
      <c r="B69" s="50"/>
      <c r="C69" s="51" t="s">
        <v>75</v>
      </c>
      <c r="D69" s="52"/>
      <c r="E69" s="52"/>
      <c r="F69" s="52"/>
      <c r="G69" s="52"/>
      <c r="H69" s="53"/>
    </row>
    <row r="70" spans="1:8" ht="42.75" hidden="1" customHeight="1" x14ac:dyDescent="0.25">
      <c r="A70" s="50" t="s">
        <v>55</v>
      </c>
      <c r="B70" s="50"/>
      <c r="C70" s="51" t="s">
        <v>76</v>
      </c>
      <c r="D70" s="52"/>
      <c r="E70" s="52"/>
      <c r="F70" s="52"/>
      <c r="G70" s="52"/>
      <c r="H70" s="53"/>
    </row>
    <row r="71" spans="1:8" ht="15" hidden="1" customHeight="1" x14ac:dyDescent="0.25">
      <c r="A71" s="50" t="s">
        <v>26</v>
      </c>
      <c r="B71" s="50"/>
      <c r="C71" s="51" t="s">
        <v>78</v>
      </c>
      <c r="D71" s="52"/>
      <c r="E71" s="52"/>
      <c r="F71" s="52"/>
      <c r="G71" s="52"/>
      <c r="H71" s="53"/>
    </row>
    <row r="72" spans="1:8" ht="15" hidden="1" customHeight="1" x14ac:dyDescent="0.25">
      <c r="A72" s="50" t="s">
        <v>27</v>
      </c>
      <c r="B72" s="50"/>
      <c r="C72" s="51" t="s">
        <v>77</v>
      </c>
      <c r="D72" s="52"/>
      <c r="E72" s="52"/>
      <c r="F72" s="52"/>
      <c r="G72" s="52"/>
      <c r="H72" s="53"/>
    </row>
    <row r="73" spans="1:8" ht="112.5" hidden="1" customHeight="1" x14ac:dyDescent="0.25">
      <c r="A73" s="50" t="s">
        <v>28</v>
      </c>
      <c r="B73" s="50"/>
      <c r="C73" s="51" t="s">
        <v>80</v>
      </c>
      <c r="D73" s="52"/>
      <c r="E73" s="52"/>
      <c r="F73" s="52"/>
      <c r="G73" s="52"/>
      <c r="H73" s="53"/>
    </row>
    <row r="74" spans="1:8" ht="75.75" hidden="1" customHeight="1" x14ac:dyDescent="0.25">
      <c r="A74" s="50" t="s">
        <v>29</v>
      </c>
      <c r="B74" s="50"/>
      <c r="C74" s="51" t="s">
        <v>81</v>
      </c>
      <c r="D74" s="52"/>
      <c r="E74" s="52"/>
      <c r="F74" s="52"/>
      <c r="G74" s="52"/>
      <c r="H74" s="53"/>
    </row>
    <row r="76" spans="1:8" x14ac:dyDescent="0.25">
      <c r="B76" s="3" t="s">
        <v>40</v>
      </c>
    </row>
    <row r="78" spans="1:8" s="31" customFormat="1" ht="57.75" customHeight="1" x14ac:dyDescent="0.25">
      <c r="B78" s="31" t="s">
        <v>41</v>
      </c>
      <c r="D78" s="32"/>
      <c r="E78" s="32"/>
      <c r="G78" s="31" t="s">
        <v>32</v>
      </c>
    </row>
  </sheetData>
  <mergeCells count="49">
    <mergeCell ref="B46:D46"/>
    <mergeCell ref="A70:B70"/>
    <mergeCell ref="C70:H70"/>
    <mergeCell ref="C42:H42"/>
    <mergeCell ref="C43:H43"/>
    <mergeCell ref="C44:H44"/>
    <mergeCell ref="A17:A18"/>
    <mergeCell ref="F17:F18"/>
    <mergeCell ref="E17:E18"/>
    <mergeCell ref="B28:C28"/>
    <mergeCell ref="C23:H23"/>
    <mergeCell ref="C24:H24"/>
    <mergeCell ref="C26:H26"/>
    <mergeCell ref="B17:D18"/>
    <mergeCell ref="B19:D19"/>
    <mergeCell ref="B20:D20"/>
    <mergeCell ref="C25:H25"/>
    <mergeCell ref="C11:H11"/>
    <mergeCell ref="G17:H17"/>
    <mergeCell ref="D14:H14"/>
    <mergeCell ref="C22:H22"/>
    <mergeCell ref="C12:H12"/>
    <mergeCell ref="A74:B74"/>
    <mergeCell ref="C69:H69"/>
    <mergeCell ref="C71:H71"/>
    <mergeCell ref="C72:H72"/>
    <mergeCell ref="B52:H52"/>
    <mergeCell ref="A68:B68"/>
    <mergeCell ref="A69:B69"/>
    <mergeCell ref="A71:B71"/>
    <mergeCell ref="A72:B72"/>
    <mergeCell ref="A73:B73"/>
    <mergeCell ref="C73:H73"/>
    <mergeCell ref="C74:H74"/>
    <mergeCell ref="G65:H65"/>
    <mergeCell ref="C68:H68"/>
    <mergeCell ref="B29:H29"/>
    <mergeCell ref="B37:H37"/>
    <mergeCell ref="B41:H41"/>
    <mergeCell ref="C30:H30"/>
    <mergeCell ref="C31:H31"/>
    <mergeCell ref="C32:H32"/>
    <mergeCell ref="C38:H38"/>
    <mergeCell ref="C39:H39"/>
    <mergeCell ref="C40:H40"/>
    <mergeCell ref="B33:H33"/>
    <mergeCell ref="C34:H34"/>
    <mergeCell ref="C35:H35"/>
    <mergeCell ref="C36:H36"/>
  </mergeCells>
  <pageMargins left="0.23622047244094491" right="0.23622047244094491" top="0.55118110236220474" bottom="0.55118110236220474" header="0.31496062992125984" footer="0.31496062992125984"/>
  <pageSetup paperSize="256" scale="76" fitToHeight="0" orientation="portrait" r:id="rId1"/>
  <headerFooter>
    <oddFooter>&amp;L&amp;F&amp;R&amp;P из &amp;N</oddFooter>
  </headerFooter>
  <drawing r:id="rId2"/>
  <legacyDrawing r:id="rId3"/>
  <oleObjects>
    <mc:AlternateContent xmlns:mc="http://schemas.openxmlformats.org/markup-compatibility/2006">
      <mc:Choice Requires="x14">
        <oleObject progId="CorelDraw.Graphic.16" shapeId="1026" r:id="rId4">
          <objectPr defaultSize="0" autoPict="0" r:id="rId5">
            <anchor moveWithCells="1" sizeWithCells="1">
              <from>
                <xdr:col>2</xdr:col>
                <xdr:colOff>95250</xdr:colOff>
                <xdr:row>0</xdr:row>
                <xdr:rowOff>0</xdr:rowOff>
              </from>
              <to>
                <xdr:col>4</xdr:col>
                <xdr:colOff>600075</xdr:colOff>
                <xdr:row>2</xdr:row>
                <xdr:rowOff>142875</xdr:rowOff>
              </to>
            </anchor>
          </objectPr>
        </oleObject>
      </mc:Choice>
      <mc:Fallback>
        <oleObject progId="CorelDraw.Graphic.16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Манакова Ю.В.</dc:creator>
  <cp:lastModifiedBy>Манакова Юлия Владимировна \ Iuliia Manakova</cp:lastModifiedBy>
  <cp:lastPrinted>2022-07-29T02:58:38Z</cp:lastPrinted>
  <dcterms:created xsi:type="dcterms:W3CDTF">2018-04-24T02:23:06Z</dcterms:created>
  <dcterms:modified xsi:type="dcterms:W3CDTF">2022-07-29T02:59:08Z</dcterms:modified>
</cp:coreProperties>
</file>