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0" yWindow="0" windowWidth="12420" windowHeight="9750" tabRatio="831" activeTab="2"/>
  </bookViews>
  <sheets>
    <sheet name="Титульный лист" sheetId="1" r:id="rId1"/>
    <sheet name="Стандарт раскрытия информации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</sheets>
  <definedNames>
    <definedName name="OLE_LINK1" localSheetId="9">'8'!#REF!</definedName>
    <definedName name="_xlnm.Print_Area" localSheetId="1">'Стандарт раскрытия информации'!$A$1:$G$60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<sst xmlns="http://schemas.openxmlformats.org/spreadsheetml/2006/main" count="364" uniqueCount="255">
  <si>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</si>
  <si>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</si>
  <si>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</si>
  <si>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</si>
  <si>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</si>
  <si>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</si>
  <si>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об инвестиционных программах и отчетах об их реализации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</si>
  <si>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</si>
  <si>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об условиях, на которых осуществляется поставка регулируемых товаров и (или) оказание регулируемых услуг</t>
  </si>
  <si>
    <t>о порядке выполнения технологических, технических и других мероприятий, связанных с подключением к системе теплоснабжения</t>
  </si>
  <si>
    <t>Информация к раскрытию</t>
  </si>
  <si>
    <t>Содержание информации</t>
  </si>
  <si>
    <t>а) об утвержденных тарифах на тепловую энергию (мощность);</t>
  </si>
  <si>
    <t>б) об утвержденных тарифах на передачу тепловой энергии (мощности);</t>
  </si>
  <si>
    <t>в) об утвержденных надбавках к ценам (тарифам) на тепловую энергию для потребителей;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</si>
  <si>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</t>
  </si>
  <si>
    <t>д) об утвержденных тарифах на подключение создаваемых (реконструируемых) объектов недвижимости к системе теплоснабжения;</t>
  </si>
  <si>
    <t>е) об утвержденных тарифах регулируемых организаций на подключение к системе теплоснабжения.</t>
  </si>
  <si>
    <t>В отношении каждой из групп сведений, указанных в 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</t>
  </si>
  <si>
    <t>а) о виде регулируемой деятельности (производство, передача и сбыт тепловой энергии);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</si>
  <si>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</si>
  <si>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</si>
  <si>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покупаемую тепловую энергию (мощность);</t>
  </si>
  <si>
    <t>расходы на топливо с указанием по каждому виду топлива стоимости (за единицу объема), объема и способа его приобретения;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</si>
  <si>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 объеме приобретения электрической энергии;</t>
  </si>
  <si>
    <t>расходы на приобретение холодной воды, используемой в технологическом процессе;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</si>
  <si>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</si>
  <si>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</si>
  <si>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</si>
  <si>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</si>
  <si>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</si>
  <si>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</si>
  <si>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</si>
  <si>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</si>
  <si>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д) о чистой прибыли от регулируемого вида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 (тыс. рублей);</t>
  </si>
  <si>
    <t>е) об изменении стоимости основных фондов, в том числе за счет ввода (вывода) их из эксплуатации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</si>
  <si>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</si>
  <si>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з) об установленной тепловой мощности (Гкал/ч);</t>
  </si>
  <si>
    <t>и) о присоединенной нагрузке (Гкал/ч);</t>
  </si>
  <si>
    <t>к) об объеме вырабатываемой регулируемой организацией тепловой энергии (тыс. Гкал);</t>
  </si>
  <si>
    <t>л) об объеме покупаемой регулируемой организацией тепловой энергии (тыс. Гкал);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</si>
  <si>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</t>
  </si>
  <si>
    <t>н) о технологических потерях тепловой энергии при передаче по тепловым сетям (процентов);</t>
  </si>
  <si>
    <t>о) о протяженности магистральных сетей и тепловых вводов (в однотрубном исчислении) (км);</t>
  </si>
  <si>
    <t>п) о протяженности разводящих сетей (в однотрубном исчислении) (км);</t>
  </si>
  <si>
    <t>р) о количестве теплоэлектростанций (штук);</t>
  </si>
  <si>
    <t>с) о количестве тепловых станций и котельных (штук);</t>
  </si>
  <si>
    <t>т) о количестве тепловых пунктов (штук);</t>
  </si>
  <si>
    <t>у) о среднесписочной численности основного производственного персонала (человек);</t>
  </si>
  <si>
    <t>ф) об удельном расходе условного топлива на единицу тепловой энергии, отпускаемой в тепловую сеть (кг у. т./Гкал);</t>
  </si>
  <si>
    <t>х) об удельном расходе электрической энергии на единицу тепловой энергии, отпускаемой в тепловую сеть (тыс. кВт·ч/Гкал);</t>
  </si>
  <si>
    <t>ц) об удельном расходе холодной воды на единицу тепловой энергии, отпускаемой в тепловую сеть (куб. м/Гкал).</t>
  </si>
  <si>
    <t>а) о количестве аварий на системах теплоснабжения (единиц на км);</t>
  </si>
  <si>
    <t>б) о количестве часов (суммарно за календарный год), 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</t>
  </si>
  <si>
    <t>в) о 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помещениях.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</si>
  <si>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</si>
  <si>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</si>
  <si>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</si>
  <si>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</si>
  <si>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</si>
  <si>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В официальных печатных изданиях сведения, указанные в подпунктах "в" - "д" пункта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</t>
  </si>
  <si>
    <t>а) о количестве поданных и зарегистрированных заявок на подключение к системе теплоснабжения;</t>
  </si>
  <si>
    <t>б) о количестве исполненных заявок на подключение к системе теплоснабжения;</t>
  </si>
  <si>
    <t>в) о количестве заявок на подключение к системе теплоснабжения, по которым принято решение об отказе в подключении;</t>
  </si>
  <si>
    <t>г) о резерве мощности системы теплоснабжения. При использовании регулируемыми организациями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</si>
  <si>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</t>
  </si>
  <si>
    <t>а) форму заявки на подключение к системе теплоснабжения;</t>
  </si>
  <si>
    <t>б) перечень и формы документов, представляемых одновременно с заявкой на подключение к системе теплоснабжения;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</si>
  <si>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</si>
  <si>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теплоснабжения.</t>
  </si>
  <si>
    <t>Срок размещения информации</t>
  </si>
  <si>
    <t>Ежеквартально</t>
  </si>
  <si>
    <t xml:space="preserve"> Не позднее 30 дней со дня сдачи годового бухгалтерского баланса в налоговые органы </t>
  </si>
  <si>
    <t>Стандарт раскрытия информации в сфере оказания услуг по передаче тепловой энергии (в соответствии с Постановлением № 1140 от 30.12.2011)</t>
  </si>
  <si>
    <t>Информация о тарифе на тепловую энергию и надбавках 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</si>
  <si>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</si>
  <si>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</si>
  <si>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</si>
  <si>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</si>
  <si>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</si>
  <si>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630088, г.Новосибирск, ул.Сибиряков-Гвардейцев, 56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</si>
  <si>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</si>
  <si>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</si>
  <si>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Тариф на тепловую энергию (мощность)</t>
  </si>
  <si>
    <t>Тариф на передачу тепловой энергии (мощности)</t>
  </si>
  <si>
    <t>Надбавки к ценам (тарифам) на тепловую энергию для потребителей</t>
  </si>
  <si>
    <t>Надбавки к тарифам регулируемых организаций на тепловую энергию и надбавках к тарифам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</si>
  <si>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</si>
  <si>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Тариф на подключение к системе теплоснабжения</t>
  </si>
  <si>
    <t>-</t>
  </si>
  <si>
    <t>Информация об основных показателях финансово-хозяйственной деятельности организации</t>
  </si>
  <si>
    <t>в) себестоимость производимых товаров (оказываемых услуг) по регулируемому виду деятельности (тыс. рублей):</t>
  </si>
  <si>
    <t>средневзвешанная стоимость 1кВт*ч</t>
  </si>
  <si>
    <t>объём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</si>
  <si>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</si>
  <si>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приобретение холодной воды, используемой в технологическом процессе</t>
  </si>
  <si>
    <t>расходы на топливо с указанием по каждому виду топлива стоимости (за единицу объема), объема и способа его приобретения</t>
  </si>
  <si>
    <t>расходы на покупаемую тепловую энергию (мощность)</t>
  </si>
  <si>
    <t>б) выручка от регулируемой деятельности (тыс. рублей)</t>
  </si>
  <si>
    <t>а) вид регулируемой деятельности (производство, передача и сбыт тепловой энергии)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</si>
  <si>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</si>
  <si>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</si>
  <si>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</si>
  <si>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оплату труда и отчисления на социальные нужды</t>
  </si>
  <si>
    <t>общепроизводственные (цеховые) расходы, в том числе:</t>
  </si>
  <si>
    <t>общехозяйственные (управленческие) расходы,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</si>
  <si>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</si>
  <si>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</si>
  <si>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</si>
  <si>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д) чистая прибыль (тыс.руб.),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</si>
  <si>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руб.)</t>
  </si>
  <si>
    <t>е) изменение стоимости основных фондов (тыс.руб.), в том числе:</t>
  </si>
  <si>
    <t>по приборам учета (тыс. Гкал)</t>
  </si>
  <si>
    <t>по нормативам (тыс. Гкал)</t>
  </si>
  <si>
    <t>л) объём покупаемой регулируемой организацией тепловой энергии (тыс. Гкал)</t>
  </si>
  <si>
    <t>к) объём вырабатываемой регулируемой организацией тепловой энергии (тыс. Гкал)</t>
  </si>
  <si>
    <t>и) присоединенная нагрузка (Гкал/ч)</t>
  </si>
  <si>
    <t>з) установленная тепловая мощность (Гкал/ч)</t>
  </si>
  <si>
    <t>ж) годовая бухгалтерская отчётность,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</si>
  <si>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за счет ввода (вывода) их из эксплуатации (тыс. руб)</t>
  </si>
  <si>
    <t>м) объём тепловой энергии, отпускаемой потребителям (тыс. Гкал), в том числе:</t>
  </si>
  <si>
    <t>о) протяжённость магистральных сетей и тепловых вводов (в однотрубном исчислении) (км)</t>
  </si>
  <si>
    <t>н) технологические потери тепловой энергии при передаче по тепловым сетям (процентов)</t>
  </si>
  <si>
    <t>п) протяжённость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</si>
  <si>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</si>
  <si>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</si>
  <si>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</si>
  <si>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</si>
  <si>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условного топлива на единицу тепловой энергии, отпускаемой в тепловую сеть (кг у. т./Гкал)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</si>
  <si>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</si>
  <si>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</si>
  <si>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 всего, в том числе:</t>
  </si>
  <si>
    <t>Уголь</t>
  </si>
  <si>
    <t>Расходы на уголи, тыс.руб.</t>
  </si>
  <si>
    <t>Цена топлива (руб./т.)</t>
  </si>
  <si>
    <t>Объём топлива (т.)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</si>
  <si>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</si>
  <si>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</si>
  <si>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</si>
  <si>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учётом нерегулируемой цены</t>
  </si>
  <si>
    <t>Объём топлива (тыс.м3)</t>
  </si>
  <si>
    <t>Газ по регулируемой цене</t>
  </si>
  <si>
    <t>Расходы на природный газ по регулируемой цене, тыс.руб.</t>
  </si>
  <si>
    <t>Газ по нерегулируемой цене</t>
  </si>
  <si>
    <t>Расходы на природный газ по нерегулируемой цене, тыс.руб.</t>
  </si>
  <si>
    <t>Газ сжиженный</t>
  </si>
  <si>
    <t>Цена топлива (руб./тыс.м3) в том числе</t>
  </si>
  <si>
    <t>Мазут</t>
  </si>
  <si>
    <t>Расходы на мазут, тыс.руб.</t>
  </si>
  <si>
    <t>Расходы на сжиженный газ, тыс.руб.</t>
  </si>
  <si>
    <t>Цена топлива (руб./т.)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</si>
  <si>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</si>
  <si>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</si>
  <si>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</si>
  <si>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</si>
  <si>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</si>
  <si>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</si>
  <si>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</si>
  <si>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</si>
  <si>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</si>
  <si>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</si>
  <si>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</si>
  <si>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</si>
  <si>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</si>
  <si>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</si>
  <si>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</si>
  <si>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</si>
  <si>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</si>
  <si>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</si>
  <si>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</si>
  <si>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Объём энергии (тыс.кВт*ч)</t>
  </si>
  <si>
    <t>Прочие виды топлива</t>
  </si>
  <si>
    <t>Расходы на топливо, тыс.руб.</t>
  </si>
  <si>
    <t>Дирекция по экономике и финансам</t>
  </si>
  <si>
    <t>п.а-ж - Дирекция по экономике и финансам      п.з-ц - Управление главного энергетика Сервисно-технического центра</t>
  </si>
  <si>
    <t>Управление главного энергетика Сервисно-технического центра</t>
  </si>
  <si>
    <t>Пункт стандарта</t>
  </si>
  <si>
    <t xml:space="preserve">30 дней со дня принятия соответствующего решения об установлении тарифа (надбавки) на очередной период регулирования </t>
  </si>
  <si>
    <r>
      <t>1. 30 дней со дня принятия соответствующего решения об установлении тарифа (надбавки) на очередной период регулирования (учтённые при установлении тарифа)</t>
    </r>
    <r>
      <rPr>
        <sz val="10"/>
        <color indexed="8"/>
        <rFont val="Arial Narrow"/>
        <family val="2"/>
      </rPr>
      <t xml:space="preserve">;                                                            2. Не позднее 30 дней со дня сдачи годового бухгалтерского баланса в налоговые органы </t>
    </r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</si>
  <si>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</si>
  <si>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</si>
  <si>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</si>
  <si>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</si>
  <si>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</si>
  <si>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сезон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</si>
  <si>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</si>
  <si>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потребителей,  затронутых ограничениями подачи тепловой энергии</t>
  </si>
  <si>
    <t>Информация об инвестиционных программах и отчётах об их реализации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</si>
  <si>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</si>
  <si>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</si>
  <si>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</si>
  <si>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</si>
  <si>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</si>
  <si>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Раскрытия информации в сфере оказания услуг по передаче тепловой энергии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</si>
  <si>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</si>
  <si>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</si>
  <si>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Порядок выполнения технологических, технических и других мероприятий, связанных с подключением к системе теплоснабжения</t>
  </si>
  <si>
    <t>1. Форма заявки на подключение к системе теплоснабжения.</t>
  </si>
  <si>
    <t>4. Телефоны и адреса службы, ответственной за прием и обработку заявок на подключение к системе теплоснабжения.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</si>
  <si>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решении.</t>
  </si>
  <si>
    <t>2. Перечень и формы документов, представляемых одновременно с заявкой на подключение к системе теплоснабжения.</t>
  </si>
  <si>
    <t>* копии учредительных документов, а также документы, подтверждающие полномочия лица, подписавшего запрос;</t>
  </si>
  <si>
    <t>*  копию правоустанавливающих документов на земельный участок (для правообладателя земельного участка);</t>
  </si>
  <si>
    <t>* копию правоустанавливающих документов на объект(для правообладателя объекта);</t>
  </si>
  <si>
    <t>* сведения о заявителе: почтовый адрес, телефон (факс);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</si>
  <si>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</si>
  <si>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</si>
  <si>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Начальнику УГЭ-главному энергетику</t>
  </si>
  <si>
    <t>ФИО</t>
  </si>
  <si>
    <t>Начальнику Управления по корпоративным и правовым вопросам</t>
  </si>
  <si>
    <t xml:space="preserve"> МП</t>
  </si>
  <si>
    <t xml:space="preserve">Руководитель                                                                         ФИО                            </t>
  </si>
  <si>
    <t xml:space="preserve">Письмо на фирменном бланке Заявителя </t>
  </si>
  <si>
    <t xml:space="preserve">         Прошу выдать технические условия и заключить договор на отпуск тепловой энергии для помещения высотой____м, площадью_______кв. м, расположенном в ____________.  Расчет необходимой нагрузки прилагается.                                                                                  </t>
  </si>
  <si>
    <t>Начальник УГЭ - главный энергетик    - 298-93-89</t>
  </si>
  <si>
    <t>технический отдел  - 298-93-92</t>
  </si>
  <si>
    <t>исполнитель: _____________________________тел.______________</t>
  </si>
  <si>
    <t>Передача тепловой энергии</t>
  </si>
  <si>
    <t>Затраты на реализацию инвестиционных программ в формировании тарифа не участвуют</t>
  </si>
  <si>
    <t>нет</t>
  </si>
  <si>
    <t>Адрес: г.Новосибирск, ул.Сибиряков-Гвардейцев,56</t>
  </si>
  <si>
    <t xml:space="preserve">Типовой договор на пользование энергоресурсами - </t>
  </si>
  <si>
    <t>Период действия тарифа</t>
  </si>
  <si>
    <t>Наименование тарифа</t>
  </si>
  <si>
    <r>
      <t>1. 30 дней со дня принятия соответствующего решения об установлении тарифа (надбавки) на очередной период регулирования (учтённые при установлении тарифа)</t>
    </r>
    <r>
      <rPr>
        <sz val="10"/>
        <color indexed="8"/>
        <rFont val="Arial Narrow"/>
        <family val="2"/>
      </rPr>
      <t>;                                                           2. Не позднее 30 дней со дня сдачи годового бухгалтерского баланса в налоговые органы</t>
    </r>
  </si>
  <si>
    <t>Фирменное наименование организации</t>
  </si>
  <si>
    <t>Основной государственный регистрационный номер</t>
  </si>
  <si>
    <t>Зарегестрировано инспекцией Министерства Российской Федерации по налогам и сборам по Кировскому району г. Новосибирска 11.05.1994 г., за основным государственным регистрационным номером 1025401300748, свидетельство о государственной регистрации юридического лица серия 54 №001000235</t>
  </si>
  <si>
    <t>Почтовый адрес</t>
  </si>
  <si>
    <r>
      <t xml:space="preserve">Почтовый адрес: 630088, г.Новосибирск, ул.Сибиряков-Гвардейцев, 56.
Адрес фактического местонахождения органов управления регулируемой организации: 630088, г.Новосибирск, ул.Сибиряков-Гвардейцев, 56.
Контактные телефоны (383) 298-91-10.
Официальный сайт в сети "Интернет" </t>
    </r>
    <r>
      <rPr>
        <u val="single"/>
        <sz val="11"/>
        <color indexed="30"/>
        <rFont val="Arial Narrow"/>
        <family val="2"/>
      </rPr>
      <t>www.elsib.ru</t>
    </r>
    <r>
      <rPr>
        <sz val="11"/>
        <rFont val="Arial Narrow"/>
        <family val="2"/>
      </rPr>
      <t>.</t>
    </r>
    <r>
      <rPr>
        <sz val="11"/>
        <color indexed="8"/>
        <rFont val="Arial Narrow"/>
        <family val="2"/>
      </rPr>
      <t xml:space="preserve">
Адрес электронной почты </t>
    </r>
    <r>
      <rPr>
        <u val="single"/>
        <sz val="11"/>
        <color indexed="30"/>
        <rFont val="Arial Narrow"/>
        <family val="2"/>
      </rPr>
      <t>elsib@elsib.ru</t>
    </r>
    <r>
      <rPr>
        <sz val="11"/>
        <rFont val="Arial Narrow"/>
        <family val="2"/>
      </rPr>
      <t>.</t>
    </r>
  </si>
  <si>
    <t>Режим работы регулируемой организации</t>
  </si>
  <si>
    <t>Понедельник-пятница с 8-00 до 16-30</t>
  </si>
  <si>
    <t>Наименование органа регулирования, принявшего решение об утверждении тарифов</t>
  </si>
  <si>
    <t>Реквизиты (дата и номер) решения</t>
  </si>
  <si>
    <t>Источник официального опубликования решения</t>
  </si>
  <si>
    <t>1 114,77 руб./Гкал (без НДС)</t>
  </si>
  <si>
    <t>х) удельный расход электрической энергии на единицу тепловой энергии, отпускаемой в тепловую сеть (тыс. кВт·ч/Гкал)</t>
  </si>
  <si>
    <t>Приказ от 04.12.2014  №399-ТЭ</t>
  </si>
  <si>
    <t>с 01.01.2015 по 31.12.2015</t>
  </si>
  <si>
    <t>01.01.2015 - 30.06.2015</t>
  </si>
  <si>
    <t>01.07.2015 - 31.12.2015</t>
  </si>
  <si>
    <t>Плановый показатель на 2015 год</t>
  </si>
  <si>
    <t>1 квартал 2015</t>
  </si>
  <si>
    <t>2 квартал 2015</t>
  </si>
  <si>
    <t>3 квартал 2015</t>
  </si>
  <si>
    <t>4 квартал 2015</t>
  </si>
  <si>
    <t>http://www.elsib.ru/ru/company/reguliruemie_vidi_deyztelnosti.php</t>
  </si>
  <si>
    <t>НПО "ЭЛСИБ" ПАО
Генеральный директор Общества Безмельницын Дмитрий Аркадьевич</t>
  </si>
  <si>
    <t>НПО "ЭЛСИБ" ПАО</t>
  </si>
  <si>
    <t>Заявитель письменно обращается о выдаче технических условий на подключение. Управление главного энергетика НПО "ЭЛСИБ" ПАО рассматривает возможность подключения и выдает технические условия для подключения.</t>
  </si>
  <si>
    <t>Фактический показатель за 2015 год</t>
  </si>
  <si>
    <t>покупка</t>
  </si>
  <si>
    <t>http://www.elsib.ru/ru/corpinfo/otchetnaya_inf/godovaya_buhgalt_otch.php</t>
  </si>
  <si>
    <t>План 2015</t>
  </si>
  <si>
    <t>Факт 2015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</si>
</sst>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"/>
    <numFmt numFmtId="172" formatCode="#,##0.000"/>
    <numFmt numFmtId="173" formatCode="#,##0.0000"/>
    <numFmt numFmtId="174" formatCode="#,##0.00000"/>
    <numFmt numFmtId="175" formatCode="0.00000000"/>
    <numFmt numFmtId="176" formatCode="0.0000000"/>
    <numFmt numFmtId="177" formatCode="0.000000"/>
    <numFmt numFmtId="178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u val="single"/>
      <sz val="11"/>
      <color indexed="30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u val="single"/>
      <sz val="11"/>
      <color indexed="12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u val="single"/>
      <sz val="11"/>
      <color theme="1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/>
    </xf>
    <xf numFmtId="0" fontId="47" fillId="0" borderId="10" xfId="0" applyFont="1" applyBorder="1" applyAlignment="1">
      <alignment horizontal="justify"/>
    </xf>
    <xf numFmtId="0" fontId="47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 horizontal="justify" vertical="center"/>
    </xf>
    <xf numFmtId="0" fontId="47" fillId="33" borderId="10" xfId="0" applyFont="1" applyFill="1" applyBorder="1" applyAlignment="1">
      <alignment horizontal="left" vertical="center" wrapText="1" indent="3"/>
    </xf>
    <xf numFmtId="0" fontId="47" fillId="33" borderId="10" xfId="0" applyFont="1" applyFill="1" applyBorder="1" applyAlignment="1">
      <alignment horizontal="justify"/>
    </xf>
    <xf numFmtId="0" fontId="47" fillId="33" borderId="10" xfId="0" applyFont="1" applyFill="1" applyBorder="1" applyAlignment="1">
      <alignment horizontal="left" vertical="center" wrapText="1" indent="2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2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 indent="5"/>
    </xf>
    <xf numFmtId="0" fontId="47" fillId="33" borderId="10" xfId="0" applyFont="1" applyFill="1" applyBorder="1" applyAlignment="1">
      <alignment horizontal="left" vertical="center" indent="2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vertical="center" wrapText="1"/>
    </xf>
    <xf numFmtId="0" fontId="49" fillId="0" borderId="0" xfId="0" applyFont="1" applyFill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47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justify"/>
    </xf>
    <xf numFmtId="0" fontId="47" fillId="0" borderId="12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justify" wrapText="1"/>
    </xf>
    <xf numFmtId="0" fontId="47" fillId="0" borderId="10" xfId="0" applyFont="1" applyBorder="1" applyAlignment="1">
      <alignment horizontal="center" vertical="center" wrapText="1"/>
    </xf>
    <xf numFmtId="0" fontId="47" fillId="8" borderId="11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169" fontId="47" fillId="0" borderId="10" xfId="0" applyNumberFormat="1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171" fontId="47" fillId="0" borderId="10" xfId="0" applyNumberFormat="1" applyFont="1" applyBorder="1" applyAlignment="1">
      <alignment horizontal="center" vertical="center"/>
    </xf>
    <xf numFmtId="0" fontId="32" fillId="0" borderId="0" xfId="42" applyAlignment="1" applyProtection="1">
      <alignment vertical="center" wrapText="1"/>
      <protection/>
    </xf>
    <xf numFmtId="0" fontId="32" fillId="0" borderId="10" xfId="42" applyBorder="1" applyAlignment="1" applyProtection="1">
      <alignment vertical="center" wrapText="1"/>
      <protection/>
    </xf>
    <xf numFmtId="0" fontId="50" fillId="0" borderId="0" xfId="42" applyFont="1" applyAlignment="1" applyProtection="1">
      <alignment horizontal="left" vertical="center" wrapText="1"/>
      <protection/>
    </xf>
    <xf numFmtId="0" fontId="50" fillId="0" borderId="0" xfId="42" applyFont="1" applyAlignment="1" applyProtection="1">
      <alignment horizontal="left" vertical="center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7" fillId="2" borderId="17" xfId="0" applyFont="1" applyFill="1" applyBorder="1" applyAlignment="1">
      <alignment horizontal="left" vertical="center" wrapText="1"/>
    </xf>
    <xf numFmtId="0" fontId="47" fillId="2" borderId="23" xfId="0" applyFont="1" applyFill="1" applyBorder="1" applyAlignment="1">
      <alignment horizontal="left" vertical="center" wrapText="1"/>
    </xf>
    <xf numFmtId="0" fontId="47" fillId="2" borderId="18" xfId="0" applyFont="1" applyFill="1" applyBorder="1" applyAlignment="1">
      <alignment horizontal="left" vertical="center" wrapText="1"/>
    </xf>
    <xf numFmtId="0" fontId="47" fillId="2" borderId="10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left" vertical="center"/>
    </xf>
    <xf numFmtId="0" fontId="47" fillId="2" borderId="1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7" fillId="8" borderId="10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left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7" xfId="0" applyFont="1" applyFill="1" applyBorder="1" applyAlignment="1">
      <alignment horizontal="center" vertical="center" wrapText="1"/>
    </xf>
    <xf numFmtId="0" fontId="47" fillId="2" borderId="23" xfId="0" applyFont="1" applyFill="1" applyBorder="1" applyAlignment="1">
      <alignment horizontal="center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/>
    </xf>
    <xf numFmtId="0" fontId="47" fillId="2" borderId="16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32" fillId="0" borderId="0" xfId="42" applyAlignment="1" applyProtection="1">
      <alignment horizontal="center" vertical="center" wrapText="1"/>
      <protection/>
    </xf>
    <xf numFmtId="0" fontId="47" fillId="0" borderId="0" xfId="0" applyFont="1" applyAlignment="1">
      <alignment horizontal="justify"/>
    </xf>
    <xf numFmtId="0" fontId="47" fillId="0" borderId="12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right" vertical="top" wrapText="1"/>
    </xf>
    <xf numFmtId="0" fontId="47" fillId="0" borderId="0" xfId="0" applyFont="1" applyBorder="1" applyAlignment="1">
      <alignment horizontal="right" vertical="top" wrapText="1"/>
    </xf>
    <xf numFmtId="0" fontId="47" fillId="0" borderId="13" xfId="0" applyFont="1" applyBorder="1" applyAlignment="1">
      <alignment horizontal="right" vertical="top" wrapText="1"/>
    </xf>
    <xf numFmtId="0" fontId="48" fillId="0" borderId="14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justify" wrapText="1"/>
    </xf>
    <xf numFmtId="0" fontId="47" fillId="0" borderId="0" xfId="0" applyFont="1" applyAlignment="1">
      <alignment horizontal="left" wrapText="1"/>
    </xf>
    <xf numFmtId="0" fontId="47" fillId="0" borderId="24" xfId="0" applyFont="1" applyBorder="1" applyAlignment="1">
      <alignment horizontal="left" vertical="top" wrapText="1"/>
    </xf>
    <xf numFmtId="0" fontId="47" fillId="0" borderId="25" xfId="0" applyFont="1" applyBorder="1" applyAlignment="1">
      <alignment horizontal="left" vertical="top" wrapText="1"/>
    </xf>
    <xf numFmtId="0" fontId="47" fillId="0" borderId="26" xfId="0" applyFont="1" applyBorder="1" applyAlignment="1">
      <alignment horizontal="left" vertical="top" wrapText="1"/>
    </xf>
    <xf numFmtId="0" fontId="47" fillId="0" borderId="25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right" vertical="top" wrapText="1"/>
    </xf>
    <xf numFmtId="0" fontId="47" fillId="0" borderId="28" xfId="0" applyFont="1" applyBorder="1" applyAlignment="1">
      <alignment horizontal="right" vertical="top" wrapText="1"/>
    </xf>
    <xf numFmtId="0" fontId="47" fillId="0" borderId="29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ru/corpinfo/otchetnaya_inf/godovaya_buhgalt_otch.php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ru/company/reguliruemie_vidi_deyztelnosti.php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6384" width="9.140625" style="13" customWidth="1"/>
  </cols>
  <sheetData>
    <row r="2" ht="16.5">
      <c r="B2" s="29" t="s">
        <v>193</v>
      </c>
    </row>
    <row r="5" spans="2:12" ht="16.5">
      <c r="B5" s="59" t="s">
        <v>194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2:12" ht="16.5">
      <c r="B6" s="59" t="s">
        <v>90</v>
      </c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2:12" ht="16.5">
      <c r="B7" s="59" t="s">
        <v>130</v>
      </c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2:12" ht="34.5" customHeight="1">
      <c r="B8" s="58" t="s">
        <v>180</v>
      </c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2:12" ht="16.5">
      <c r="B9" s="59" t="s">
        <v>187</v>
      </c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2:12" ht="47.25" customHeight="1">
      <c r="B10" s="58" t="s">
        <v>188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2:12" ht="16.5">
      <c r="B11" s="59" t="s">
        <v>195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2:12" ht="31.5" customHeight="1">
      <c r="B12" s="58" t="s">
        <v>196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</row>
  </sheetData>
  <sheetProtection/>
  <mergeCells count="8">
    <mergeCell ref="B12:L12"/>
    <mergeCell ref="B5:L5"/>
    <mergeCell ref="B6:L6"/>
    <mergeCell ref="B7:L7"/>
    <mergeCell ref="B8:L8"/>
    <mergeCell ref="B10:L10"/>
    <mergeCell ref="B11:L11"/>
    <mergeCell ref="B9:L9"/>
  </mergeCells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3'!A1" display="Информация о расходах на топливо"/>
    <hyperlink ref="B8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9" location="'5'!A1" display="Информация об инвестиционных программах и отчётах об их реализации"/>
    <hyperlink ref="B10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1:L11" location="'7'!A1" display="Условия, на которых осуществляется поставка регулируемых товаров и (или) оказание регулируемых услуг"/>
    <hyperlink ref="B12" location="'8'!A1" display="Порядок выполнения технологических, технических и других мероприятий, связанных с подключением к системе теплоснабжения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40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51.00390625" style="13" customWidth="1"/>
    <col min="2" max="16384" width="9.140625" style="13" customWidth="1"/>
  </cols>
  <sheetData>
    <row r="1" spans="1:8" ht="35.25" customHeight="1">
      <c r="A1" s="98" t="s">
        <v>196</v>
      </c>
      <c r="B1" s="98"/>
      <c r="C1" s="98"/>
      <c r="D1" s="98"/>
      <c r="E1" s="98"/>
      <c r="F1" s="98"/>
      <c r="G1" s="98"/>
      <c r="H1" s="98"/>
    </row>
    <row r="3" spans="1:8" ht="16.5">
      <c r="A3" s="121" t="s">
        <v>197</v>
      </c>
      <c r="B3" s="122"/>
      <c r="C3" s="122"/>
      <c r="D3" s="122"/>
      <c r="E3" s="122"/>
      <c r="F3" s="122"/>
      <c r="G3" s="122"/>
      <c r="H3" s="122"/>
    </row>
    <row r="4" spans="1:8" ht="15" customHeight="1">
      <c r="A4" s="132" t="s">
        <v>212</v>
      </c>
      <c r="B4" s="132"/>
      <c r="C4" s="132"/>
      <c r="D4" s="132"/>
      <c r="E4" s="132"/>
      <c r="F4" s="132"/>
      <c r="G4" s="132"/>
      <c r="H4" s="132"/>
    </row>
    <row r="5" spans="1:8" ht="15" customHeight="1">
      <c r="A5" s="133" t="s">
        <v>209</v>
      </c>
      <c r="B5" s="134"/>
      <c r="C5" s="134"/>
      <c r="D5" s="134"/>
      <c r="E5" s="134"/>
      <c r="F5" s="134"/>
      <c r="G5" s="134"/>
      <c r="H5" s="135"/>
    </row>
    <row r="6" spans="1:8" ht="16.5">
      <c r="A6" s="118" t="s">
        <v>248</v>
      </c>
      <c r="B6" s="119"/>
      <c r="C6" s="119"/>
      <c r="D6" s="119"/>
      <c r="E6" s="119"/>
      <c r="F6" s="119"/>
      <c r="G6" s="119"/>
      <c r="H6" s="120"/>
    </row>
    <row r="7" spans="1:8" ht="16.5">
      <c r="A7" s="118" t="s">
        <v>208</v>
      </c>
      <c r="B7" s="119"/>
      <c r="C7" s="119"/>
      <c r="D7" s="119"/>
      <c r="E7" s="119"/>
      <c r="F7" s="119"/>
      <c r="G7" s="119"/>
      <c r="H7" s="120"/>
    </row>
    <row r="8" spans="1:8" ht="15" customHeight="1">
      <c r="A8" s="118" t="s">
        <v>207</v>
      </c>
      <c r="B8" s="119"/>
      <c r="C8" s="119"/>
      <c r="D8" s="119"/>
      <c r="E8" s="119"/>
      <c r="F8" s="119"/>
      <c r="G8" s="119"/>
      <c r="H8" s="120"/>
    </row>
    <row r="9" spans="1:8" ht="16.5">
      <c r="A9" s="118" t="s">
        <v>248</v>
      </c>
      <c r="B9" s="119"/>
      <c r="C9" s="119"/>
      <c r="D9" s="119"/>
      <c r="E9" s="119"/>
      <c r="F9" s="119"/>
      <c r="G9" s="119"/>
      <c r="H9" s="120"/>
    </row>
    <row r="10" spans="1:8" ht="16.5">
      <c r="A10" s="118" t="s">
        <v>208</v>
      </c>
      <c r="B10" s="119"/>
      <c r="C10" s="119"/>
      <c r="D10" s="119"/>
      <c r="E10" s="119"/>
      <c r="F10" s="119"/>
      <c r="G10" s="119"/>
      <c r="H10" s="120"/>
    </row>
    <row r="11" spans="1:8" ht="42.75" customHeight="1">
      <c r="A11" s="115" t="s">
        <v>213</v>
      </c>
      <c r="B11" s="116"/>
      <c r="C11" s="116"/>
      <c r="D11" s="116"/>
      <c r="E11" s="116"/>
      <c r="F11" s="116"/>
      <c r="G11" s="116"/>
      <c r="H11" s="117"/>
    </row>
    <row r="12" spans="1:8" ht="16.5">
      <c r="A12" s="112" t="s">
        <v>211</v>
      </c>
      <c r="B12" s="113"/>
      <c r="C12" s="113"/>
      <c r="D12" s="113"/>
      <c r="E12" s="113"/>
      <c r="F12" s="113"/>
      <c r="G12" s="113"/>
      <c r="H12" s="114"/>
    </row>
    <row r="13" spans="1:8" ht="16.5">
      <c r="A13" s="115" t="s">
        <v>210</v>
      </c>
      <c r="B13" s="116"/>
      <c r="C13" s="116"/>
      <c r="D13" s="116"/>
      <c r="E13" s="116"/>
      <c r="F13" s="116"/>
      <c r="G13" s="116"/>
      <c r="H13" s="117"/>
    </row>
    <row r="14" spans="1:8" ht="13.5" customHeight="1">
      <c r="A14" s="40"/>
      <c r="B14" s="41"/>
      <c r="C14" s="41"/>
      <c r="D14" s="41"/>
      <c r="E14" s="41"/>
      <c r="F14" s="41"/>
      <c r="G14" s="41"/>
      <c r="H14" s="42"/>
    </row>
    <row r="15" spans="1:8" ht="13.5" customHeight="1">
      <c r="A15" s="40"/>
      <c r="B15" s="41"/>
      <c r="C15" s="41"/>
      <c r="D15" s="41"/>
      <c r="E15" s="41"/>
      <c r="F15" s="41"/>
      <c r="G15" s="41"/>
      <c r="H15" s="42"/>
    </row>
    <row r="16" spans="1:8" ht="17.25" customHeight="1">
      <c r="A16" s="129" t="s">
        <v>216</v>
      </c>
      <c r="B16" s="130"/>
      <c r="C16" s="130"/>
      <c r="D16" s="130"/>
      <c r="E16" s="130"/>
      <c r="F16" s="130"/>
      <c r="G16" s="130"/>
      <c r="H16" s="131"/>
    </row>
    <row r="17" spans="1:8" ht="18.75" customHeight="1">
      <c r="A17" s="121" t="s">
        <v>200</v>
      </c>
      <c r="B17" s="122"/>
      <c r="C17" s="122"/>
      <c r="D17" s="122"/>
      <c r="E17" s="122"/>
      <c r="F17" s="122"/>
      <c r="G17" s="122"/>
      <c r="H17" s="122"/>
    </row>
    <row r="18" spans="1:8" ht="18.75" customHeight="1">
      <c r="A18" s="128" t="s">
        <v>201</v>
      </c>
      <c r="B18" s="128"/>
      <c r="C18" s="128"/>
      <c r="D18" s="128"/>
      <c r="E18" s="128"/>
      <c r="F18" s="128"/>
      <c r="G18" s="128"/>
      <c r="H18" s="128"/>
    </row>
    <row r="19" spans="1:8" ht="18.75" customHeight="1">
      <c r="A19" s="128" t="s">
        <v>202</v>
      </c>
      <c r="B19" s="128"/>
      <c r="C19" s="128"/>
      <c r="D19" s="128"/>
      <c r="E19" s="128"/>
      <c r="F19" s="128"/>
      <c r="G19" s="128"/>
      <c r="H19" s="128"/>
    </row>
    <row r="20" spans="1:8" ht="18.75" customHeight="1">
      <c r="A20" s="111" t="s">
        <v>203</v>
      </c>
      <c r="B20" s="111"/>
      <c r="C20" s="111"/>
      <c r="D20" s="111"/>
      <c r="E20" s="111"/>
      <c r="F20" s="111"/>
      <c r="G20" s="111"/>
      <c r="H20" s="111"/>
    </row>
    <row r="21" spans="1:8" ht="15.75" customHeight="1">
      <c r="A21" s="111" t="s">
        <v>205</v>
      </c>
      <c r="B21" s="111"/>
      <c r="C21" s="111"/>
      <c r="D21" s="111"/>
      <c r="E21" s="111"/>
      <c r="F21" s="111"/>
      <c r="G21" s="111"/>
      <c r="H21" s="111"/>
    </row>
    <row r="22" spans="1:8" ht="16.5">
      <c r="A22" s="127" t="s">
        <v>206</v>
      </c>
      <c r="B22" s="127"/>
      <c r="C22" s="127"/>
      <c r="D22" s="127"/>
      <c r="E22" s="127"/>
      <c r="F22" s="127"/>
      <c r="G22" s="127"/>
      <c r="H22" s="127"/>
    </row>
    <row r="23" spans="1:8" ht="16.5">
      <c r="A23" s="127" t="s">
        <v>204</v>
      </c>
      <c r="B23" s="127"/>
      <c r="C23" s="127"/>
      <c r="D23" s="127"/>
      <c r="E23" s="127"/>
      <c r="F23" s="127"/>
      <c r="G23" s="127"/>
      <c r="H23" s="127"/>
    </row>
    <row r="24" spans="1:8" ht="16.5">
      <c r="A24" s="46"/>
      <c r="B24" s="46"/>
      <c r="C24" s="46"/>
      <c r="D24" s="46"/>
      <c r="E24" s="46"/>
      <c r="F24" s="46"/>
      <c r="G24" s="46"/>
      <c r="H24" s="46"/>
    </row>
    <row r="25" spans="1:8" ht="48" customHeight="1">
      <c r="A25" s="125" t="s">
        <v>199</v>
      </c>
      <c r="B25" s="126"/>
      <c r="C25" s="126"/>
      <c r="D25" s="126"/>
      <c r="E25" s="126"/>
      <c r="F25" s="126"/>
      <c r="G25" s="126"/>
      <c r="H25" s="126"/>
    </row>
    <row r="26" spans="1:8" ht="33.75" customHeight="1">
      <c r="A26" s="123" t="s">
        <v>249</v>
      </c>
      <c r="B26" s="124"/>
      <c r="C26" s="124"/>
      <c r="D26" s="124"/>
      <c r="E26" s="124"/>
      <c r="F26" s="124"/>
      <c r="G26" s="124"/>
      <c r="H26" s="124"/>
    </row>
    <row r="27" spans="1:8" ht="16.5">
      <c r="A27" s="43"/>
      <c r="B27" s="44"/>
      <c r="C27" s="44"/>
      <c r="D27" s="44"/>
      <c r="E27" s="44"/>
      <c r="F27" s="44"/>
      <c r="G27" s="44"/>
      <c r="H27" s="44"/>
    </row>
    <row r="28" spans="1:8" ht="16.5">
      <c r="A28" s="43"/>
      <c r="B28" s="44"/>
      <c r="C28" s="44"/>
      <c r="D28" s="44"/>
      <c r="E28" s="44"/>
      <c r="F28" s="44"/>
      <c r="G28" s="44"/>
      <c r="H28" s="44"/>
    </row>
    <row r="29" spans="1:8" ht="16.5">
      <c r="A29" s="121" t="s">
        <v>198</v>
      </c>
      <c r="B29" s="122"/>
      <c r="C29" s="122"/>
      <c r="D29" s="122"/>
      <c r="E29" s="122"/>
      <c r="F29" s="122"/>
      <c r="G29" s="122"/>
      <c r="H29" s="122"/>
    </row>
    <row r="30" spans="1:8" ht="16.5">
      <c r="A30" s="45" t="s">
        <v>220</v>
      </c>
      <c r="B30" s="44"/>
      <c r="C30" s="44"/>
      <c r="D30" s="44"/>
      <c r="E30" s="44"/>
      <c r="F30" s="44"/>
      <c r="G30" s="44"/>
      <c r="H30" s="44"/>
    </row>
    <row r="31" ht="16.5">
      <c r="A31" s="13" t="s">
        <v>214</v>
      </c>
    </row>
    <row r="32" ht="16.5">
      <c r="A32" s="13" t="s">
        <v>215</v>
      </c>
    </row>
    <row r="33" ht="16.5">
      <c r="A33" s="39"/>
    </row>
    <row r="34" ht="44.25" customHeight="1">
      <c r="A34" s="39"/>
    </row>
    <row r="35" ht="44.25" customHeight="1">
      <c r="A35" s="39"/>
    </row>
    <row r="36" ht="44.25" customHeight="1">
      <c r="A36" s="34"/>
    </row>
    <row r="37" ht="16.5">
      <c r="A37" s="34"/>
    </row>
    <row r="38" ht="16.5">
      <c r="A38" s="39"/>
    </row>
    <row r="39" ht="16.5">
      <c r="A39" s="35"/>
    </row>
    <row r="40" spans="1:4" ht="16.5">
      <c r="A40" s="39"/>
      <c r="D40" s="35"/>
    </row>
  </sheetData>
  <sheetProtection/>
  <mergeCells count="23">
    <mergeCell ref="A1:H1"/>
    <mergeCell ref="A3:H3"/>
    <mergeCell ref="A17:H17"/>
    <mergeCell ref="A4:H4"/>
    <mergeCell ref="A11:H11"/>
    <mergeCell ref="A5:H5"/>
    <mergeCell ref="A6:H6"/>
    <mergeCell ref="A29:H29"/>
    <mergeCell ref="A9:H9"/>
    <mergeCell ref="A10:H10"/>
    <mergeCell ref="A26:H26"/>
    <mergeCell ref="A25:H25"/>
    <mergeCell ref="A22:H22"/>
    <mergeCell ref="A23:H23"/>
    <mergeCell ref="A19:H19"/>
    <mergeCell ref="A16:H16"/>
    <mergeCell ref="A18:H18"/>
    <mergeCell ref="A20:H20"/>
    <mergeCell ref="A12:H12"/>
    <mergeCell ref="A21:H21"/>
    <mergeCell ref="A13:H13"/>
    <mergeCell ref="A7:H7"/>
    <mergeCell ref="A8:H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"/>
  <sheetViews>
    <sheetView view="pageBreakPreview" zoomScale="60" zoomScaleNormal="70"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57" sqref="E57:E60"/>
    </sheetView>
  </sheetViews>
  <sheetFormatPr defaultColWidth="9.140625" defaultRowHeight="15"/>
  <cols>
    <col min="1" max="1" width="9.7109375" style="1" customWidth="1"/>
    <col min="2" max="2" width="27.57421875" style="2" customWidth="1"/>
    <col min="3" max="3" width="95.57421875" style="2" customWidth="1"/>
    <col min="4" max="5" width="35.421875" style="2" customWidth="1"/>
    <col min="6" max="6" width="18.28125" style="1" customWidth="1"/>
    <col min="7" max="7" width="3.8515625" style="1" customWidth="1"/>
    <col min="8" max="16384" width="9.140625" style="1" customWidth="1"/>
  </cols>
  <sheetData>
    <row r="2" spans="1:6" ht="18">
      <c r="A2" s="69" t="s">
        <v>73</v>
      </c>
      <c r="B2" s="69"/>
      <c r="C2" s="69"/>
      <c r="D2" s="69"/>
      <c r="E2" s="69"/>
      <c r="F2" s="69"/>
    </row>
    <row r="4" spans="1:6" ht="38.25">
      <c r="A4" s="18" t="s">
        <v>176</v>
      </c>
      <c r="B4" s="3" t="s">
        <v>10</v>
      </c>
      <c r="C4" s="3" t="s">
        <v>11</v>
      </c>
      <c r="D4" s="3" t="s">
        <v>1</v>
      </c>
      <c r="E4" s="3" t="s">
        <v>70</v>
      </c>
      <c r="F4" s="3" t="s">
        <v>2</v>
      </c>
    </row>
    <row r="5" spans="1:6" ht="16.5">
      <c r="A5" s="63">
        <v>12</v>
      </c>
      <c r="B5" s="64" t="s">
        <v>3</v>
      </c>
      <c r="C5" s="4" t="s">
        <v>12</v>
      </c>
      <c r="D5" s="73" t="s">
        <v>18</v>
      </c>
      <c r="E5" s="63" t="s">
        <v>177</v>
      </c>
      <c r="F5" s="60" t="s">
        <v>173</v>
      </c>
    </row>
    <row r="6" spans="1:6" ht="16.5">
      <c r="A6" s="63"/>
      <c r="B6" s="64"/>
      <c r="C6" s="4" t="s">
        <v>13</v>
      </c>
      <c r="D6" s="74"/>
      <c r="E6" s="63"/>
      <c r="F6" s="61"/>
    </row>
    <row r="7" spans="1:6" ht="16.5">
      <c r="A7" s="63"/>
      <c r="B7" s="64"/>
      <c r="C7" s="4" t="s">
        <v>14</v>
      </c>
      <c r="D7" s="74"/>
      <c r="E7" s="63"/>
      <c r="F7" s="61"/>
    </row>
    <row r="8" spans="1:6" ht="33">
      <c r="A8" s="63"/>
      <c r="B8" s="64"/>
      <c r="C8" s="4" t="s">
        <v>15</v>
      </c>
      <c r="D8" s="74"/>
      <c r="E8" s="63"/>
      <c r="F8" s="61"/>
    </row>
    <row r="9" spans="1:6" ht="33">
      <c r="A9" s="63"/>
      <c r="B9" s="64"/>
      <c r="C9" s="4" t="s">
        <v>16</v>
      </c>
      <c r="D9" s="74"/>
      <c r="E9" s="63"/>
      <c r="F9" s="61"/>
    </row>
    <row r="10" spans="1:6" ht="16.5">
      <c r="A10" s="63"/>
      <c r="B10" s="64"/>
      <c r="C10" s="4" t="s">
        <v>17</v>
      </c>
      <c r="D10" s="74"/>
      <c r="E10" s="63"/>
      <c r="F10" s="62"/>
    </row>
    <row r="11" spans="1:6" ht="16.5">
      <c r="A11" s="63">
        <v>14</v>
      </c>
      <c r="B11" s="64" t="s">
        <v>4</v>
      </c>
      <c r="C11" s="9" t="s">
        <v>19</v>
      </c>
      <c r="D11" s="64"/>
      <c r="E11" s="70" t="s">
        <v>178</v>
      </c>
      <c r="F11" s="60" t="s">
        <v>174</v>
      </c>
    </row>
    <row r="12" spans="1:6" ht="16.5">
      <c r="A12" s="63"/>
      <c r="B12" s="64"/>
      <c r="C12" s="9" t="s">
        <v>20</v>
      </c>
      <c r="D12" s="64"/>
      <c r="E12" s="71"/>
      <c r="F12" s="61"/>
    </row>
    <row r="13" spans="1:6" ht="33">
      <c r="A13" s="63"/>
      <c r="B13" s="64"/>
      <c r="C13" s="9" t="s">
        <v>21</v>
      </c>
      <c r="D13" s="64"/>
      <c r="E13" s="71"/>
      <c r="F13" s="61"/>
    </row>
    <row r="14" spans="1:6" ht="16.5">
      <c r="A14" s="63"/>
      <c r="B14" s="64"/>
      <c r="C14" s="10" t="s">
        <v>22</v>
      </c>
      <c r="D14" s="64"/>
      <c r="E14" s="71"/>
      <c r="F14" s="61"/>
    </row>
    <row r="15" spans="1:6" ht="33">
      <c r="A15" s="63"/>
      <c r="B15" s="64"/>
      <c r="C15" s="10" t="s">
        <v>23</v>
      </c>
      <c r="D15" s="64"/>
      <c r="E15" s="71"/>
      <c r="F15" s="61"/>
    </row>
    <row r="16" spans="1:6" ht="49.5">
      <c r="A16" s="63"/>
      <c r="B16" s="64"/>
      <c r="C16" s="10" t="s">
        <v>24</v>
      </c>
      <c r="D16" s="64"/>
      <c r="E16" s="71"/>
      <c r="F16" s="61"/>
    </row>
    <row r="17" spans="1:6" ht="16.5">
      <c r="A17" s="63"/>
      <c r="B17" s="64"/>
      <c r="C17" s="10" t="s">
        <v>25</v>
      </c>
      <c r="D17" s="64"/>
      <c r="E17" s="71"/>
      <c r="F17" s="61"/>
    </row>
    <row r="18" spans="1:6" ht="16.5">
      <c r="A18" s="63"/>
      <c r="B18" s="64"/>
      <c r="C18" s="10" t="s">
        <v>26</v>
      </c>
      <c r="D18" s="64"/>
      <c r="E18" s="71"/>
      <c r="F18" s="61"/>
    </row>
    <row r="19" spans="1:6" ht="16.5">
      <c r="A19" s="63"/>
      <c r="B19" s="64"/>
      <c r="C19" s="10" t="s">
        <v>27</v>
      </c>
      <c r="D19" s="64"/>
      <c r="E19" s="71"/>
      <c r="F19" s="61"/>
    </row>
    <row r="20" spans="1:6" ht="33">
      <c r="A20" s="63"/>
      <c r="B20" s="64"/>
      <c r="C20" s="10" t="s">
        <v>28</v>
      </c>
      <c r="D20" s="64"/>
      <c r="E20" s="71"/>
      <c r="F20" s="61"/>
    </row>
    <row r="21" spans="1:6" ht="33">
      <c r="A21" s="63"/>
      <c r="B21" s="64"/>
      <c r="C21" s="10" t="s">
        <v>29</v>
      </c>
      <c r="D21" s="64"/>
      <c r="E21" s="71"/>
      <c r="F21" s="61"/>
    </row>
    <row r="22" spans="1:6" ht="33">
      <c r="A22" s="63"/>
      <c r="B22" s="64"/>
      <c r="C22" s="10" t="s">
        <v>30</v>
      </c>
      <c r="D22" s="64"/>
      <c r="E22" s="71"/>
      <c r="F22" s="61"/>
    </row>
    <row r="23" spans="1:6" ht="16.5">
      <c r="A23" s="63"/>
      <c r="B23" s="64"/>
      <c r="C23" s="10" t="s">
        <v>31</v>
      </c>
      <c r="D23" s="64"/>
      <c r="E23" s="71"/>
      <c r="F23" s="61"/>
    </row>
    <row r="24" spans="1:6" ht="33">
      <c r="A24" s="63"/>
      <c r="B24" s="64"/>
      <c r="C24" s="10" t="s">
        <v>32</v>
      </c>
      <c r="D24" s="64"/>
      <c r="E24" s="71"/>
      <c r="F24" s="61"/>
    </row>
    <row r="25" spans="1:6" ht="16.5">
      <c r="A25" s="63"/>
      <c r="B25" s="64"/>
      <c r="C25" s="9" t="s">
        <v>33</v>
      </c>
      <c r="D25" s="64"/>
      <c r="E25" s="71"/>
      <c r="F25" s="61"/>
    </row>
    <row r="26" spans="1:6" ht="49.5">
      <c r="A26" s="63"/>
      <c r="B26" s="64"/>
      <c r="C26" s="9" t="s">
        <v>34</v>
      </c>
      <c r="D26" s="64"/>
      <c r="E26" s="71"/>
      <c r="F26" s="61"/>
    </row>
    <row r="27" spans="1:6" ht="33">
      <c r="A27" s="63"/>
      <c r="B27" s="64"/>
      <c r="C27" s="4" t="s">
        <v>35</v>
      </c>
      <c r="D27" s="64"/>
      <c r="E27" s="71"/>
      <c r="F27" s="61"/>
    </row>
    <row r="28" spans="1:6" ht="49.5">
      <c r="A28" s="63"/>
      <c r="B28" s="64"/>
      <c r="C28" s="4" t="s">
        <v>36</v>
      </c>
      <c r="D28" s="64"/>
      <c r="E28" s="71"/>
      <c r="F28" s="61"/>
    </row>
    <row r="29" spans="1:6" ht="16.5">
      <c r="A29" s="63"/>
      <c r="B29" s="64"/>
      <c r="C29" s="9" t="s">
        <v>37</v>
      </c>
      <c r="D29" s="64"/>
      <c r="E29" s="71"/>
      <c r="F29" s="61"/>
    </row>
    <row r="30" spans="1:6" ht="16.5">
      <c r="A30" s="63"/>
      <c r="B30" s="64"/>
      <c r="C30" s="9" t="s">
        <v>38</v>
      </c>
      <c r="D30" s="64"/>
      <c r="E30" s="71"/>
      <c r="F30" s="61"/>
    </row>
    <row r="31" spans="1:6" ht="16.5">
      <c r="A31" s="63"/>
      <c r="B31" s="64"/>
      <c r="C31" s="9" t="s">
        <v>39</v>
      </c>
      <c r="D31" s="64"/>
      <c r="E31" s="71"/>
      <c r="F31" s="61"/>
    </row>
    <row r="32" spans="1:6" ht="16.5">
      <c r="A32" s="63"/>
      <c r="B32" s="64"/>
      <c r="C32" s="9" t="s">
        <v>40</v>
      </c>
      <c r="D32" s="64"/>
      <c r="E32" s="71"/>
      <c r="F32" s="61"/>
    </row>
    <row r="33" spans="1:6" ht="33">
      <c r="A33" s="63"/>
      <c r="B33" s="64"/>
      <c r="C33" s="9" t="s">
        <v>41</v>
      </c>
      <c r="D33" s="64"/>
      <c r="E33" s="71"/>
      <c r="F33" s="61"/>
    </row>
    <row r="34" spans="1:6" ht="16.5">
      <c r="A34" s="63"/>
      <c r="B34" s="64"/>
      <c r="C34" s="9" t="s">
        <v>42</v>
      </c>
      <c r="D34" s="64"/>
      <c r="E34" s="71"/>
      <c r="F34" s="61"/>
    </row>
    <row r="35" spans="1:6" ht="16.5">
      <c r="A35" s="63"/>
      <c r="B35" s="64"/>
      <c r="C35" s="9" t="s">
        <v>43</v>
      </c>
      <c r="D35" s="64"/>
      <c r="E35" s="71"/>
      <c r="F35" s="61"/>
    </row>
    <row r="36" spans="1:6" ht="16.5">
      <c r="A36" s="63"/>
      <c r="B36" s="64"/>
      <c r="C36" s="9" t="s">
        <v>44</v>
      </c>
      <c r="D36" s="64"/>
      <c r="E36" s="71"/>
      <c r="F36" s="61"/>
    </row>
    <row r="37" spans="1:6" ht="16.5">
      <c r="A37" s="63"/>
      <c r="B37" s="64"/>
      <c r="C37" s="9" t="s">
        <v>45</v>
      </c>
      <c r="D37" s="64"/>
      <c r="E37" s="71"/>
      <c r="F37" s="61"/>
    </row>
    <row r="38" spans="1:6" ht="16.5">
      <c r="A38" s="63"/>
      <c r="B38" s="64"/>
      <c r="C38" s="9" t="s">
        <v>46</v>
      </c>
      <c r="D38" s="64"/>
      <c r="E38" s="71"/>
      <c r="F38" s="61"/>
    </row>
    <row r="39" spans="1:6" ht="16.5">
      <c r="A39" s="63"/>
      <c r="B39" s="64"/>
      <c r="C39" s="9" t="s">
        <v>47</v>
      </c>
      <c r="D39" s="64"/>
      <c r="E39" s="71"/>
      <c r="F39" s="61"/>
    </row>
    <row r="40" spans="1:6" ht="16.5">
      <c r="A40" s="63"/>
      <c r="B40" s="64"/>
      <c r="C40" s="9" t="s">
        <v>48</v>
      </c>
      <c r="D40" s="64"/>
      <c r="E40" s="71"/>
      <c r="F40" s="61"/>
    </row>
    <row r="41" spans="1:6" ht="33">
      <c r="A41" s="63"/>
      <c r="B41" s="64"/>
      <c r="C41" s="9" t="s">
        <v>49</v>
      </c>
      <c r="D41" s="64"/>
      <c r="E41" s="71"/>
      <c r="F41" s="61"/>
    </row>
    <row r="42" spans="1:6" ht="33">
      <c r="A42" s="63"/>
      <c r="B42" s="64"/>
      <c r="C42" s="9" t="s">
        <v>50</v>
      </c>
      <c r="D42" s="64"/>
      <c r="E42" s="71"/>
      <c r="F42" s="61"/>
    </row>
    <row r="43" spans="1:6" ht="33">
      <c r="A43" s="63"/>
      <c r="B43" s="64"/>
      <c r="C43" s="9" t="s">
        <v>51</v>
      </c>
      <c r="D43" s="64"/>
      <c r="E43" s="72"/>
      <c r="F43" s="62"/>
    </row>
    <row r="44" spans="1:6" ht="16.5">
      <c r="A44" s="63">
        <v>15</v>
      </c>
      <c r="B44" s="64" t="s">
        <v>5</v>
      </c>
      <c r="C44" s="4" t="s">
        <v>52</v>
      </c>
      <c r="D44" s="65"/>
      <c r="E44" s="60" t="s">
        <v>72</v>
      </c>
      <c r="F44" s="60" t="s">
        <v>175</v>
      </c>
    </row>
    <row r="45" spans="1:6" ht="49.5">
      <c r="A45" s="63"/>
      <c r="B45" s="64"/>
      <c r="C45" s="4" t="s">
        <v>53</v>
      </c>
      <c r="D45" s="65"/>
      <c r="E45" s="61"/>
      <c r="F45" s="61"/>
    </row>
    <row r="46" spans="1:6" ht="33">
      <c r="A46" s="63"/>
      <c r="B46" s="64"/>
      <c r="C46" s="4" t="s">
        <v>54</v>
      </c>
      <c r="D46" s="65"/>
      <c r="E46" s="62"/>
      <c r="F46" s="62"/>
    </row>
    <row r="47" spans="1:6" ht="16.5">
      <c r="A47" s="63">
        <v>16</v>
      </c>
      <c r="B47" s="64" t="s">
        <v>6</v>
      </c>
      <c r="C47" s="11" t="s">
        <v>55</v>
      </c>
      <c r="D47" s="64" t="s">
        <v>60</v>
      </c>
      <c r="E47" s="70" t="s">
        <v>224</v>
      </c>
      <c r="F47" s="60" t="s">
        <v>173</v>
      </c>
    </row>
    <row r="48" spans="1:6" ht="16.5">
      <c r="A48" s="63"/>
      <c r="B48" s="64"/>
      <c r="C48" s="11" t="s">
        <v>56</v>
      </c>
      <c r="D48" s="64"/>
      <c r="E48" s="71"/>
      <c r="F48" s="61"/>
    </row>
    <row r="49" spans="1:6" ht="49.5">
      <c r="A49" s="63"/>
      <c r="B49" s="64"/>
      <c r="C49" s="11" t="s">
        <v>57</v>
      </c>
      <c r="D49" s="64"/>
      <c r="E49" s="71"/>
      <c r="F49" s="61"/>
    </row>
    <row r="50" spans="1:6" ht="33">
      <c r="A50" s="63"/>
      <c r="B50" s="64"/>
      <c r="C50" s="11" t="s">
        <v>58</v>
      </c>
      <c r="D50" s="64"/>
      <c r="E50" s="71"/>
      <c r="F50" s="61"/>
    </row>
    <row r="51" spans="1:6" ht="33">
      <c r="A51" s="63"/>
      <c r="B51" s="64"/>
      <c r="C51" s="6" t="s">
        <v>59</v>
      </c>
      <c r="D51" s="64"/>
      <c r="E51" s="72"/>
      <c r="F51" s="62"/>
    </row>
    <row r="52" spans="1:6" ht="16.5">
      <c r="A52" s="63">
        <v>18</v>
      </c>
      <c r="B52" s="64" t="s">
        <v>7</v>
      </c>
      <c r="C52" s="5" t="s">
        <v>61</v>
      </c>
      <c r="D52" s="65"/>
      <c r="E52" s="66" t="s">
        <v>71</v>
      </c>
      <c r="F52" s="63" t="s">
        <v>175</v>
      </c>
    </row>
    <row r="53" spans="1:6" ht="16.5">
      <c r="A53" s="63"/>
      <c r="B53" s="64"/>
      <c r="C53" s="5" t="s">
        <v>62</v>
      </c>
      <c r="D53" s="65"/>
      <c r="E53" s="67"/>
      <c r="F53" s="63"/>
    </row>
    <row r="54" spans="1:6" ht="33">
      <c r="A54" s="63"/>
      <c r="B54" s="64"/>
      <c r="C54" s="5" t="s">
        <v>63</v>
      </c>
      <c r="D54" s="65"/>
      <c r="E54" s="67"/>
      <c r="F54" s="63"/>
    </row>
    <row r="55" spans="1:6" ht="49.5">
      <c r="A55" s="63"/>
      <c r="B55" s="64"/>
      <c r="C55" s="5" t="s">
        <v>64</v>
      </c>
      <c r="D55" s="65"/>
      <c r="E55" s="68"/>
      <c r="F55" s="63"/>
    </row>
    <row r="56" spans="1:6" ht="51">
      <c r="A56" s="3">
        <v>19</v>
      </c>
      <c r="B56" s="22" t="s">
        <v>8</v>
      </c>
      <c r="C56" s="5" t="s">
        <v>65</v>
      </c>
      <c r="D56" s="7"/>
      <c r="E56" s="18" t="s">
        <v>179</v>
      </c>
      <c r="F56" s="18" t="s">
        <v>175</v>
      </c>
    </row>
    <row r="57" spans="1:6" ht="16.5">
      <c r="A57" s="63">
        <v>20</v>
      </c>
      <c r="B57" s="64" t="s">
        <v>9</v>
      </c>
      <c r="C57" s="5" t="s">
        <v>66</v>
      </c>
      <c r="D57" s="63"/>
      <c r="E57" s="63" t="s">
        <v>177</v>
      </c>
      <c r="F57" s="63" t="s">
        <v>175</v>
      </c>
    </row>
    <row r="58" spans="1:6" ht="33">
      <c r="A58" s="63"/>
      <c r="B58" s="64"/>
      <c r="C58" s="5" t="s">
        <v>67</v>
      </c>
      <c r="D58" s="63"/>
      <c r="E58" s="63"/>
      <c r="F58" s="63"/>
    </row>
    <row r="59" spans="1:6" ht="49.5">
      <c r="A59" s="63"/>
      <c r="B59" s="64"/>
      <c r="C59" s="5" t="s">
        <v>68</v>
      </c>
      <c r="D59" s="63"/>
      <c r="E59" s="63"/>
      <c r="F59" s="63"/>
    </row>
    <row r="60" spans="1:6" ht="16.5">
      <c r="A60" s="63"/>
      <c r="B60" s="64"/>
      <c r="C60" s="8" t="s">
        <v>69</v>
      </c>
      <c r="D60" s="63"/>
      <c r="E60" s="63"/>
      <c r="F60" s="63"/>
    </row>
  </sheetData>
  <sheetProtection/>
  <mergeCells count="31">
    <mergeCell ref="D5:D10"/>
    <mergeCell ref="D11:D43"/>
    <mergeCell ref="E5:E10"/>
    <mergeCell ref="D44:D46"/>
    <mergeCell ref="A44:A46"/>
    <mergeCell ref="B44:B46"/>
    <mergeCell ref="A47:A51"/>
    <mergeCell ref="B47:B51"/>
    <mergeCell ref="D47:D51"/>
    <mergeCell ref="A2:F2"/>
    <mergeCell ref="B11:B43"/>
    <mergeCell ref="B5:B10"/>
    <mergeCell ref="A5:A10"/>
    <mergeCell ref="A11:A43"/>
    <mergeCell ref="E11:E43"/>
    <mergeCell ref="E47:E51"/>
    <mergeCell ref="F57:F60"/>
    <mergeCell ref="A52:A55"/>
    <mergeCell ref="B52:B55"/>
    <mergeCell ref="A57:A60"/>
    <mergeCell ref="B57:B60"/>
    <mergeCell ref="D57:D60"/>
    <mergeCell ref="D52:D55"/>
    <mergeCell ref="E52:E55"/>
    <mergeCell ref="E57:E60"/>
    <mergeCell ref="F5:F10"/>
    <mergeCell ref="F11:F43"/>
    <mergeCell ref="F44:F46"/>
    <mergeCell ref="F47:F51"/>
    <mergeCell ref="E44:E46"/>
    <mergeCell ref="F52:F55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tabSelected="1" zoomScale="89" zoomScaleNormal="89" zoomScaleSheetLayoutView="85" zoomScalePageLayoutView="0" workbookViewId="0" topLeftCell="A1">
      <selection activeCell="H4" sqref="H4"/>
    </sheetView>
  </sheetViews>
  <sheetFormatPr defaultColWidth="9.140625" defaultRowHeight="15"/>
  <cols>
    <col min="1" max="1" width="42.57421875" style="14" customWidth="1"/>
    <col min="2" max="5" width="16.7109375" style="14" customWidth="1"/>
    <col min="6" max="6" width="14.8515625" style="14" customWidth="1"/>
    <col min="7" max="16384" width="9.140625" style="14" customWidth="1"/>
  </cols>
  <sheetData>
    <row r="1" spans="1:3" ht="16.5">
      <c r="A1" s="26" t="s">
        <v>74</v>
      </c>
      <c r="B1" s="26"/>
      <c r="C1" s="26"/>
    </row>
    <row r="3" spans="1:6" ht="33.75" customHeight="1">
      <c r="A3" s="15" t="s">
        <v>225</v>
      </c>
      <c r="B3" s="81" t="s">
        <v>247</v>
      </c>
      <c r="C3" s="82"/>
      <c r="D3" s="82"/>
      <c r="E3" s="83"/>
      <c r="F3" s="37"/>
    </row>
    <row r="4" spans="1:6" ht="92.25" customHeight="1">
      <c r="A4" s="15" t="s">
        <v>226</v>
      </c>
      <c r="B4" s="81" t="s">
        <v>227</v>
      </c>
      <c r="C4" s="82"/>
      <c r="D4" s="82"/>
      <c r="E4" s="83"/>
      <c r="F4" s="37"/>
    </row>
    <row r="5" spans="1:6" ht="16.5">
      <c r="A5" s="15" t="s">
        <v>76</v>
      </c>
      <c r="B5" s="84">
        <v>5403102702</v>
      </c>
      <c r="C5" s="84"/>
      <c r="D5" s="84"/>
      <c r="E5" s="84"/>
      <c r="F5" s="37"/>
    </row>
    <row r="6" spans="1:6" ht="16.5">
      <c r="A6" s="15" t="s">
        <v>77</v>
      </c>
      <c r="B6" s="84">
        <v>546050001</v>
      </c>
      <c r="C6" s="84"/>
      <c r="D6" s="84"/>
      <c r="E6" s="84"/>
      <c r="F6" s="37"/>
    </row>
    <row r="7" spans="1:6" ht="103.5" customHeight="1">
      <c r="A7" s="15" t="s">
        <v>228</v>
      </c>
      <c r="B7" s="81" t="s">
        <v>229</v>
      </c>
      <c r="C7" s="86"/>
      <c r="D7" s="86"/>
      <c r="E7" s="87"/>
      <c r="F7" s="37"/>
    </row>
    <row r="8" spans="1:6" ht="16.5">
      <c r="A8" s="15" t="s">
        <v>230</v>
      </c>
      <c r="B8" s="81" t="s">
        <v>231</v>
      </c>
      <c r="C8" s="86"/>
      <c r="D8" s="86"/>
      <c r="E8" s="87"/>
      <c r="F8" s="37"/>
    </row>
    <row r="9" spans="1:6" ht="33">
      <c r="A9" s="15" t="s">
        <v>232</v>
      </c>
      <c r="B9" s="90" t="s">
        <v>81</v>
      </c>
      <c r="C9" s="86"/>
      <c r="D9" s="86"/>
      <c r="E9" s="87"/>
      <c r="F9" s="37"/>
    </row>
    <row r="10" spans="1:6" ht="16.5">
      <c r="A10" s="15" t="s">
        <v>233</v>
      </c>
      <c r="B10" s="88" t="s">
        <v>237</v>
      </c>
      <c r="C10" s="88"/>
      <c r="D10" s="88"/>
      <c r="E10" s="88"/>
      <c r="F10" s="37"/>
    </row>
    <row r="11" spans="1:6" ht="16.5">
      <c r="A11" s="15" t="s">
        <v>79</v>
      </c>
      <c r="B11" s="88" t="s">
        <v>238</v>
      </c>
      <c r="C11" s="88"/>
      <c r="D11" s="88"/>
      <c r="E11" s="88"/>
      <c r="F11" s="37"/>
    </row>
    <row r="12" spans="1:6" ht="16.5">
      <c r="A12" s="15" t="s">
        <v>234</v>
      </c>
      <c r="B12" s="84" t="s">
        <v>82</v>
      </c>
      <c r="C12" s="84"/>
      <c r="D12" s="84"/>
      <c r="E12" s="84"/>
      <c r="F12" s="37"/>
    </row>
    <row r="14" spans="1:5" ht="16.5">
      <c r="A14" s="89" t="s">
        <v>223</v>
      </c>
      <c r="B14" s="85" t="s">
        <v>222</v>
      </c>
      <c r="C14" s="85"/>
      <c r="D14" s="85"/>
      <c r="E14" s="85"/>
    </row>
    <row r="15" spans="1:5" ht="16.5">
      <c r="A15" s="89"/>
      <c r="B15" s="91" t="s">
        <v>239</v>
      </c>
      <c r="C15" s="92"/>
      <c r="D15" s="91" t="s">
        <v>240</v>
      </c>
      <c r="E15" s="92"/>
    </row>
    <row r="16" spans="1:5" s="32" customFormat="1" ht="16.5">
      <c r="A16" s="89"/>
      <c r="B16" s="93"/>
      <c r="C16" s="94"/>
      <c r="D16" s="93"/>
      <c r="E16" s="94"/>
    </row>
    <row r="17" spans="1:5" ht="16.5">
      <c r="A17" s="15" t="s">
        <v>83</v>
      </c>
      <c r="B17" s="77" t="s">
        <v>235</v>
      </c>
      <c r="C17" s="78"/>
      <c r="D17" s="77" t="s">
        <v>235</v>
      </c>
      <c r="E17" s="78"/>
    </row>
    <row r="18" spans="1:5" ht="33">
      <c r="A18" s="15" t="s">
        <v>84</v>
      </c>
      <c r="B18" s="79"/>
      <c r="C18" s="80"/>
      <c r="D18" s="79"/>
      <c r="E18" s="80"/>
    </row>
    <row r="19" spans="1:5" ht="33">
      <c r="A19" s="15" t="s">
        <v>85</v>
      </c>
      <c r="B19" s="75" t="s">
        <v>219</v>
      </c>
      <c r="C19" s="76"/>
      <c r="D19" s="75" t="s">
        <v>219</v>
      </c>
      <c r="E19" s="76"/>
    </row>
    <row r="20" spans="1:5" ht="66">
      <c r="A20" s="15" t="s">
        <v>86</v>
      </c>
      <c r="B20" s="75" t="s">
        <v>219</v>
      </c>
      <c r="C20" s="76"/>
      <c r="D20" s="75" t="s">
        <v>219</v>
      </c>
      <c r="E20" s="76"/>
    </row>
    <row r="21" spans="1:5" ht="49.5">
      <c r="A21" s="15" t="s">
        <v>87</v>
      </c>
      <c r="B21" s="75" t="s">
        <v>219</v>
      </c>
      <c r="C21" s="76"/>
      <c r="D21" s="75" t="s">
        <v>219</v>
      </c>
      <c r="E21" s="76"/>
    </row>
    <row r="22" spans="1:5" ht="33">
      <c r="A22" s="15" t="s">
        <v>88</v>
      </c>
      <c r="B22" s="75" t="s">
        <v>219</v>
      </c>
      <c r="C22" s="76"/>
      <c r="D22" s="75" t="s">
        <v>219</v>
      </c>
      <c r="E22" s="76"/>
    </row>
  </sheetData>
  <sheetProtection/>
  <mergeCells count="24">
    <mergeCell ref="A14:A16"/>
    <mergeCell ref="B4:E4"/>
    <mergeCell ref="B8:E8"/>
    <mergeCell ref="B9:E9"/>
    <mergeCell ref="B15:C16"/>
    <mergeCell ref="D15:E16"/>
    <mergeCell ref="B3:E3"/>
    <mergeCell ref="B5:E5"/>
    <mergeCell ref="B6:E6"/>
    <mergeCell ref="B14:E14"/>
    <mergeCell ref="B7:E7"/>
    <mergeCell ref="B10:E10"/>
    <mergeCell ref="B11:E11"/>
    <mergeCell ref="B12:E12"/>
    <mergeCell ref="D22:E22"/>
    <mergeCell ref="B22:C22"/>
    <mergeCell ref="B21:C21"/>
    <mergeCell ref="B20:C20"/>
    <mergeCell ref="B17:C18"/>
    <mergeCell ref="D17:E18"/>
    <mergeCell ref="B19:C19"/>
    <mergeCell ref="D19:E19"/>
    <mergeCell ref="D20:E20"/>
    <mergeCell ref="D21:E21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9"/>
  <sheetViews>
    <sheetView zoomScale="85" zoomScaleNormal="85" zoomScalePageLayoutView="0" workbookViewId="0" topLeftCell="A1">
      <selection activeCell="K13" sqref="K13"/>
    </sheetView>
  </sheetViews>
  <sheetFormatPr defaultColWidth="9.140625" defaultRowHeight="15"/>
  <cols>
    <col min="1" max="1" width="60.421875" style="14" customWidth="1"/>
    <col min="2" max="3" width="29.8515625" style="14" bestFit="1" customWidth="1"/>
    <col min="4" max="16384" width="9.140625" style="14" customWidth="1"/>
  </cols>
  <sheetData>
    <row r="1" spans="1:2" ht="16.5">
      <c r="A1" s="95" t="s">
        <v>90</v>
      </c>
      <c r="B1" s="95"/>
    </row>
    <row r="3" spans="1:3" ht="16.5">
      <c r="A3" s="15" t="s">
        <v>75</v>
      </c>
      <c r="B3" s="81" t="s">
        <v>248</v>
      </c>
      <c r="C3" s="83"/>
    </row>
    <row r="4" spans="1:3" ht="16.5">
      <c r="A4" s="15" t="s">
        <v>76</v>
      </c>
      <c r="B4" s="81">
        <v>5403102702</v>
      </c>
      <c r="C4" s="83"/>
    </row>
    <row r="5" spans="1:3" ht="16.5">
      <c r="A5" s="15" t="s">
        <v>77</v>
      </c>
      <c r="B5" s="81">
        <v>546050001</v>
      </c>
      <c r="C5" s="83"/>
    </row>
    <row r="6" spans="1:3" ht="16.5" customHeight="1">
      <c r="A6" s="15" t="s">
        <v>78</v>
      </c>
      <c r="B6" s="81" t="s">
        <v>80</v>
      </c>
      <c r="C6" s="83"/>
    </row>
    <row r="8" spans="1:3" ht="33" customHeight="1">
      <c r="A8" s="48" t="s">
        <v>0</v>
      </c>
      <c r="B8" s="48" t="s">
        <v>241</v>
      </c>
      <c r="C8" s="48" t="s">
        <v>250</v>
      </c>
    </row>
    <row r="9" spans="1:3" ht="33">
      <c r="A9" s="9" t="s">
        <v>99</v>
      </c>
      <c r="B9" s="96" t="s">
        <v>217</v>
      </c>
      <c r="C9" s="97"/>
    </row>
    <row r="10" spans="1:3" ht="16.5">
      <c r="A10" s="9" t="s">
        <v>98</v>
      </c>
      <c r="B10" s="49">
        <v>47308.61</v>
      </c>
      <c r="C10" s="49">
        <f>C11+C27</f>
        <v>38986.137156379904</v>
      </c>
    </row>
    <row r="11" spans="1:3" ht="33">
      <c r="A11" s="9" t="s">
        <v>91</v>
      </c>
      <c r="B11" s="49">
        <f>SUM(B12:B26)-B15-B16</f>
        <v>46856.90900956711</v>
      </c>
      <c r="C11" s="49">
        <f>SUM(C12:C26)-C15-C16</f>
        <v>38613.898852048216</v>
      </c>
    </row>
    <row r="12" spans="1:3" ht="16.5">
      <c r="A12" s="10" t="s">
        <v>97</v>
      </c>
      <c r="B12" s="49">
        <v>0</v>
      </c>
      <c r="C12" s="49">
        <v>0</v>
      </c>
    </row>
    <row r="13" spans="1:3" ht="41.25" customHeight="1">
      <c r="A13" s="10" t="s">
        <v>96</v>
      </c>
      <c r="B13" s="49">
        <v>26529.55</v>
      </c>
      <c r="C13" s="49">
        <f>3!C16</f>
        <v>20890.57272589</v>
      </c>
    </row>
    <row r="14" spans="1:3" ht="49.5">
      <c r="A14" s="10" t="s">
        <v>94</v>
      </c>
      <c r="B14" s="49">
        <v>5939.76</v>
      </c>
      <c r="C14" s="49">
        <v>6481.66312</v>
      </c>
    </row>
    <row r="15" spans="1:3" ht="16.5">
      <c r="A15" s="16" t="s">
        <v>92</v>
      </c>
      <c r="B15" s="49">
        <v>2.34568</v>
      </c>
      <c r="C15" s="49">
        <f>C14/C16</f>
        <v>2.3905285516805117</v>
      </c>
    </row>
    <row r="16" spans="1:3" ht="16.5">
      <c r="A16" s="16" t="s">
        <v>93</v>
      </c>
      <c r="B16" s="49">
        <f>B14/B15</f>
        <v>2532.2124074895123</v>
      </c>
      <c r="C16" s="49">
        <v>2711.393309</v>
      </c>
    </row>
    <row r="17" spans="1:3" ht="33">
      <c r="A17" s="10" t="s">
        <v>95</v>
      </c>
      <c r="B17" s="49">
        <v>161.19</v>
      </c>
      <c r="C17" s="49">
        <v>161.64364</v>
      </c>
    </row>
    <row r="18" spans="1:3" ht="33">
      <c r="A18" s="10" t="s">
        <v>100</v>
      </c>
      <c r="B18" s="49">
        <v>0</v>
      </c>
      <c r="C18" s="49">
        <v>0</v>
      </c>
    </row>
    <row r="19" spans="1:3" ht="33">
      <c r="A19" s="10" t="s">
        <v>101</v>
      </c>
      <c r="B19" s="49">
        <f>5281.13+1621.8</f>
        <v>6902.93</v>
      </c>
      <c r="C19" s="49">
        <v>6339.683736801157</v>
      </c>
    </row>
    <row r="20" spans="1:3" ht="33">
      <c r="A20" s="10" t="s">
        <v>102</v>
      </c>
      <c r="B20" s="49">
        <v>1749</v>
      </c>
      <c r="C20" s="49">
        <v>1989.98868</v>
      </c>
    </row>
    <row r="21" spans="1:3" ht="16.5">
      <c r="A21" s="10" t="s">
        <v>104</v>
      </c>
      <c r="B21" s="49">
        <v>2548.35574954206</v>
      </c>
      <c r="C21" s="49">
        <v>1170.89223</v>
      </c>
    </row>
    <row r="22" spans="1:3" ht="16.5">
      <c r="A22" s="16" t="s">
        <v>103</v>
      </c>
      <c r="B22" s="49">
        <v>0</v>
      </c>
      <c r="C22" s="49">
        <v>0</v>
      </c>
    </row>
    <row r="23" spans="1:3" ht="16.5">
      <c r="A23" s="10" t="s">
        <v>105</v>
      </c>
      <c r="B23" s="49">
        <v>1471.423260025053</v>
      </c>
      <c r="C23" s="49">
        <v>1579.454719357062</v>
      </c>
    </row>
    <row r="24" spans="1:3" ht="16.5">
      <c r="A24" s="16" t="s">
        <v>103</v>
      </c>
      <c r="B24" s="49">
        <v>0</v>
      </c>
      <c r="C24" s="49">
        <v>0</v>
      </c>
    </row>
    <row r="25" spans="1:3" ht="33">
      <c r="A25" s="10" t="s">
        <v>106</v>
      </c>
      <c r="B25" s="49">
        <v>1554.7</v>
      </c>
      <c r="C25" s="49">
        <v>0</v>
      </c>
    </row>
    <row r="26" spans="1:3" ht="49.5">
      <c r="A26" s="10" t="s">
        <v>107</v>
      </c>
      <c r="B26" s="49">
        <v>0</v>
      </c>
      <c r="C26" s="49">
        <v>0</v>
      </c>
    </row>
    <row r="27" spans="1:3" ht="33">
      <c r="A27" s="9" t="s">
        <v>108</v>
      </c>
      <c r="B27" s="49">
        <f>B10-B11</f>
        <v>451.7009904328879</v>
      </c>
      <c r="C27" s="49">
        <v>372.2383043316896</v>
      </c>
    </row>
    <row r="28" spans="1:3" ht="16.5">
      <c r="A28" s="9" t="s">
        <v>109</v>
      </c>
      <c r="B28" s="49">
        <f>B27*0.8</f>
        <v>361.36079234631035</v>
      </c>
      <c r="C28" s="49">
        <f>C27*0.8</f>
        <v>297.7906434653517</v>
      </c>
    </row>
    <row r="29" spans="1:3" ht="66">
      <c r="A29" s="12" t="s">
        <v>110</v>
      </c>
      <c r="B29" s="49">
        <v>0</v>
      </c>
      <c r="C29" s="49">
        <v>0</v>
      </c>
    </row>
    <row r="30" spans="1:3" ht="16.5">
      <c r="A30" s="9" t="s">
        <v>111</v>
      </c>
      <c r="B30" s="38" t="s">
        <v>89</v>
      </c>
      <c r="C30" s="38"/>
    </row>
    <row r="31" spans="1:3" ht="16.5">
      <c r="A31" s="17" t="s">
        <v>119</v>
      </c>
      <c r="B31" s="38" t="s">
        <v>89</v>
      </c>
      <c r="C31" s="38"/>
    </row>
    <row r="32" spans="1:9" ht="66">
      <c r="A32" s="9" t="s">
        <v>118</v>
      </c>
      <c r="B32" s="38" t="s">
        <v>89</v>
      </c>
      <c r="C32" s="57" t="s">
        <v>252</v>
      </c>
      <c r="D32" s="56"/>
      <c r="E32" s="56"/>
      <c r="F32" s="56"/>
      <c r="G32" s="56"/>
      <c r="H32" s="56"/>
      <c r="I32" s="56"/>
    </row>
    <row r="33" spans="1:3" ht="16.5" customHeight="1">
      <c r="A33" s="9" t="s">
        <v>117</v>
      </c>
      <c r="B33" s="38">
        <v>50</v>
      </c>
      <c r="C33" s="38">
        <v>50</v>
      </c>
    </row>
    <row r="34" spans="1:3" ht="16.5">
      <c r="A34" s="9" t="s">
        <v>116</v>
      </c>
      <c r="B34" s="38">
        <v>25</v>
      </c>
      <c r="C34" s="38">
        <v>25</v>
      </c>
    </row>
    <row r="35" spans="1:3" ht="33">
      <c r="A35" s="9" t="s">
        <v>115</v>
      </c>
      <c r="B35" s="50">
        <v>42.438</v>
      </c>
      <c r="C35" s="50">
        <v>38.0713600130569</v>
      </c>
    </row>
    <row r="36" spans="1:3" ht="33">
      <c r="A36" s="9" t="s">
        <v>114</v>
      </c>
      <c r="B36" s="38">
        <v>0</v>
      </c>
      <c r="C36" s="38">
        <v>0</v>
      </c>
    </row>
    <row r="37" spans="1:3" ht="33">
      <c r="A37" s="9" t="s">
        <v>120</v>
      </c>
      <c r="B37" s="50">
        <v>4.7300545454545455</v>
      </c>
      <c r="C37" s="50">
        <v>4.72774</v>
      </c>
    </row>
    <row r="38" spans="1:3" ht="16.5">
      <c r="A38" s="17" t="s">
        <v>112</v>
      </c>
      <c r="B38" s="50">
        <v>4.115881818181818</v>
      </c>
      <c r="C38" s="50">
        <v>4.30502</v>
      </c>
    </row>
    <row r="39" spans="1:3" ht="16.5">
      <c r="A39" s="17" t="s">
        <v>113</v>
      </c>
      <c r="B39" s="50">
        <f>B37-B38</f>
        <v>0.6141727272727273</v>
      </c>
      <c r="C39" s="50">
        <f>C37-C38</f>
        <v>0.42272</v>
      </c>
    </row>
    <row r="40" spans="1:3" ht="33">
      <c r="A40" s="9" t="s">
        <v>122</v>
      </c>
      <c r="B40" s="50">
        <v>2.864365499999996</v>
      </c>
      <c r="C40" s="50">
        <v>2.864365499999996</v>
      </c>
    </row>
    <row r="41" spans="1:3" ht="33">
      <c r="A41" s="9" t="s">
        <v>121</v>
      </c>
      <c r="B41" s="51">
        <f>2*3.117</f>
        <v>6.234</v>
      </c>
      <c r="C41" s="51">
        <f>2*3.437</f>
        <v>6.874</v>
      </c>
    </row>
    <row r="42" spans="1:3" ht="16.5">
      <c r="A42" s="9" t="s">
        <v>123</v>
      </c>
      <c r="B42" s="38" t="s">
        <v>89</v>
      </c>
      <c r="C42" s="38" t="s">
        <v>89</v>
      </c>
    </row>
    <row r="43" spans="1:3" ht="16.5">
      <c r="A43" s="9" t="s">
        <v>124</v>
      </c>
      <c r="B43" s="38" t="s">
        <v>89</v>
      </c>
      <c r="C43" s="38" t="s">
        <v>89</v>
      </c>
    </row>
    <row r="44" spans="1:3" ht="16.5">
      <c r="A44" s="9" t="s">
        <v>125</v>
      </c>
      <c r="B44" s="38">
        <v>1</v>
      </c>
      <c r="C44" s="38">
        <v>1</v>
      </c>
    </row>
    <row r="45" spans="1:3" ht="16.5">
      <c r="A45" s="9" t="s">
        <v>126</v>
      </c>
      <c r="B45" s="38">
        <v>39</v>
      </c>
      <c r="C45" s="38">
        <v>39</v>
      </c>
    </row>
    <row r="46" spans="1:3" ht="33">
      <c r="A46" s="9" t="s">
        <v>127</v>
      </c>
      <c r="B46" s="38">
        <v>16</v>
      </c>
      <c r="C46" s="38">
        <v>16</v>
      </c>
    </row>
    <row r="47" spans="1:3" ht="33">
      <c r="A47" s="9" t="s">
        <v>128</v>
      </c>
      <c r="B47" s="50">
        <v>157.57</v>
      </c>
      <c r="C47" s="50">
        <v>149.56781617633067</v>
      </c>
    </row>
    <row r="48" spans="1:3" ht="33">
      <c r="A48" s="9" t="s">
        <v>236</v>
      </c>
      <c r="B48" s="52">
        <f>B16/(B35*1000)</f>
        <v>0.059668514244062214</v>
      </c>
      <c r="C48" s="52">
        <f>C16/(C35*1000)</f>
        <v>0.07121871422691767</v>
      </c>
    </row>
    <row r="49" spans="1:3" ht="33">
      <c r="A49" s="9" t="s">
        <v>129</v>
      </c>
      <c r="B49" s="52">
        <v>0.33279124840944435</v>
      </c>
      <c r="C49" s="52">
        <v>0.36636790510389083</v>
      </c>
    </row>
    <row r="51" ht="23.25" customHeight="1"/>
  </sheetData>
  <sheetProtection/>
  <mergeCells count="6">
    <mergeCell ref="A1:B1"/>
    <mergeCell ref="B3:C3"/>
    <mergeCell ref="B4:C4"/>
    <mergeCell ref="B5:C5"/>
    <mergeCell ref="B6:C6"/>
    <mergeCell ref="B9:C9"/>
  </mergeCells>
  <hyperlinks>
    <hyperlink ref="C32" r:id="rId1" display="http://www.elsib.ru/ru/corpinfo/otchetnaya_inf/godovaya_buhgalt_otch.php"/>
  </hyperlink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61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C89"/>
  <sheetViews>
    <sheetView zoomScale="80" zoomScaleNormal="80" zoomScalePageLayoutView="0" workbookViewId="0" topLeftCell="A1">
      <selection activeCell="G15" sqref="G15"/>
    </sheetView>
  </sheetViews>
  <sheetFormatPr defaultColWidth="9.140625" defaultRowHeight="15" outlineLevelRow="1"/>
  <cols>
    <col min="1" max="1" width="58.57421875" style="13" customWidth="1"/>
    <col min="2" max="2" width="26.00390625" style="13" customWidth="1"/>
    <col min="3" max="3" width="26.00390625" style="33" customWidth="1"/>
    <col min="4" max="16384" width="9.140625" style="13" customWidth="1"/>
  </cols>
  <sheetData>
    <row r="1" spans="1:2" ht="16.5">
      <c r="A1" s="95" t="s">
        <v>130</v>
      </c>
      <c r="B1" s="95"/>
    </row>
    <row r="3" spans="1:3" ht="16.5">
      <c r="A3" s="15" t="s">
        <v>75</v>
      </c>
      <c r="B3" s="90" t="s">
        <v>248</v>
      </c>
      <c r="C3" s="87"/>
    </row>
    <row r="4" spans="1:3" ht="16.5">
      <c r="A4" s="15" t="s">
        <v>76</v>
      </c>
      <c r="B4" s="90">
        <v>5403102702</v>
      </c>
      <c r="C4" s="87"/>
    </row>
    <row r="5" spans="1:3" ht="16.5">
      <c r="A5" s="15" t="s">
        <v>77</v>
      </c>
      <c r="B5" s="90">
        <v>546050001</v>
      </c>
      <c r="C5" s="87"/>
    </row>
    <row r="6" spans="1:3" ht="16.5">
      <c r="A6" s="15" t="s">
        <v>78</v>
      </c>
      <c r="B6" s="90" t="s">
        <v>80</v>
      </c>
      <c r="C6" s="87"/>
    </row>
    <row r="8" spans="1:3" ht="16.5">
      <c r="A8" s="20" t="s">
        <v>0</v>
      </c>
      <c r="B8" s="53" t="s">
        <v>253</v>
      </c>
      <c r="C8" s="53" t="s">
        <v>254</v>
      </c>
    </row>
    <row r="9" spans="1:3" ht="16.5">
      <c r="A9" s="8" t="s">
        <v>131</v>
      </c>
      <c r="B9" s="54">
        <f>B16+B81</f>
        <v>32469.309999999998</v>
      </c>
      <c r="C9" s="54">
        <f>C16+C81</f>
        <v>27372.23584589</v>
      </c>
    </row>
    <row r="10" spans="1:3" ht="16.5" hidden="1" outlineLevel="1">
      <c r="A10" s="21" t="s">
        <v>132</v>
      </c>
      <c r="B10" s="54"/>
      <c r="C10" s="54"/>
    </row>
    <row r="11" spans="1:3" ht="16.5" hidden="1" outlineLevel="1">
      <c r="A11" s="8" t="s">
        <v>133</v>
      </c>
      <c r="B11" s="54"/>
      <c r="C11" s="54"/>
    </row>
    <row r="12" spans="1:3" ht="16.5" hidden="1" outlineLevel="1">
      <c r="A12" s="8" t="s">
        <v>134</v>
      </c>
      <c r="B12" s="54"/>
      <c r="C12" s="54"/>
    </row>
    <row r="13" spans="1:3" ht="16.5" hidden="1" outlineLevel="1">
      <c r="A13" s="8" t="s">
        <v>135</v>
      </c>
      <c r="B13" s="54"/>
      <c r="C13" s="54"/>
    </row>
    <row r="14" spans="1:3" ht="16.5" hidden="1" outlineLevel="1">
      <c r="A14" s="8" t="s">
        <v>136</v>
      </c>
      <c r="B14" s="54"/>
      <c r="C14" s="54"/>
    </row>
    <row r="15" spans="1:3" ht="16.5" collapsed="1">
      <c r="A15" s="21" t="s">
        <v>137</v>
      </c>
      <c r="B15" s="54"/>
      <c r="C15" s="54"/>
    </row>
    <row r="16" spans="1:3" ht="16.5">
      <c r="A16" s="8" t="s">
        <v>138</v>
      </c>
      <c r="B16" s="54">
        <f>B21+B26</f>
        <v>26529.55</v>
      </c>
      <c r="C16" s="54">
        <f>C21+C26</f>
        <v>20890.57272589</v>
      </c>
    </row>
    <row r="17" spans="1:3" ht="16.5">
      <c r="A17" s="8" t="s">
        <v>139</v>
      </c>
      <c r="B17" s="54">
        <f>B16/B18*1000</f>
        <v>4278.959677419355</v>
      </c>
      <c r="C17" s="54">
        <f>C16/C18*1000</f>
        <v>4214.0443299439685</v>
      </c>
    </row>
    <row r="18" spans="1:3" ht="16.5">
      <c r="A18" s="8" t="s">
        <v>140</v>
      </c>
      <c r="B18" s="54">
        <f>B23+B28</f>
        <v>6200</v>
      </c>
      <c r="C18" s="54">
        <f>C23+C28</f>
        <v>4957.369</v>
      </c>
    </row>
    <row r="19" spans="1:3" ht="16.5">
      <c r="A19" s="8" t="s">
        <v>136</v>
      </c>
      <c r="B19" s="54" t="s">
        <v>251</v>
      </c>
      <c r="C19" s="54" t="s">
        <v>251</v>
      </c>
    </row>
    <row r="20" spans="1:3" ht="16.5">
      <c r="A20" s="21" t="s">
        <v>141</v>
      </c>
      <c r="B20" s="54"/>
      <c r="C20" s="54"/>
    </row>
    <row r="21" spans="1:3" ht="16.5">
      <c r="A21" s="8" t="s">
        <v>142</v>
      </c>
      <c r="B21" s="54">
        <f>2!B13</f>
        <v>26529.55</v>
      </c>
      <c r="C21" s="54">
        <f>C22*C23/1000</f>
        <v>19908.18392829</v>
      </c>
    </row>
    <row r="22" spans="1:3" ht="16.5">
      <c r="A22" s="8" t="s">
        <v>146</v>
      </c>
      <c r="B22" s="54">
        <f>B21/B23*1000</f>
        <v>4278.959677419355</v>
      </c>
      <c r="C22" s="54">
        <v>4189.43</v>
      </c>
    </row>
    <row r="23" spans="1:3" ht="16.5">
      <c r="A23" s="8" t="s">
        <v>140</v>
      </c>
      <c r="B23" s="54">
        <v>6200</v>
      </c>
      <c r="C23" s="54">
        <v>4752.003</v>
      </c>
    </row>
    <row r="24" spans="1:3" ht="16.5">
      <c r="A24" s="8" t="s">
        <v>136</v>
      </c>
      <c r="B24" s="54" t="s">
        <v>251</v>
      </c>
      <c r="C24" s="54" t="s">
        <v>251</v>
      </c>
    </row>
    <row r="25" spans="1:3" ht="16.5">
      <c r="A25" s="21" t="s">
        <v>143</v>
      </c>
      <c r="B25" s="54"/>
      <c r="C25" s="54"/>
    </row>
    <row r="26" spans="1:3" ht="16.5">
      <c r="A26" s="8" t="s">
        <v>144</v>
      </c>
      <c r="B26" s="54">
        <f>B27*B28/1000</f>
        <v>0</v>
      </c>
      <c r="C26" s="54">
        <f>C27*C28/1000</f>
        <v>982.3887976000002</v>
      </c>
    </row>
    <row r="27" spans="1:3" ht="16.5">
      <c r="A27" s="8" t="s">
        <v>146</v>
      </c>
      <c r="B27" s="54"/>
      <c r="C27" s="54">
        <v>4783.6</v>
      </c>
    </row>
    <row r="28" spans="1:3" ht="16.5">
      <c r="A28" s="8" t="s">
        <v>140</v>
      </c>
      <c r="B28" s="54"/>
      <c r="C28" s="54">
        <v>205.366</v>
      </c>
    </row>
    <row r="29" spans="1:3" ht="16.5">
      <c r="A29" s="8" t="s">
        <v>136</v>
      </c>
      <c r="B29" s="54" t="s">
        <v>251</v>
      </c>
      <c r="C29" s="54" t="s">
        <v>251</v>
      </c>
    </row>
    <row r="30" spans="1:3" ht="16.5" hidden="1" outlineLevel="1">
      <c r="A30" s="21" t="s">
        <v>145</v>
      </c>
      <c r="B30" s="54"/>
      <c r="C30" s="54"/>
    </row>
    <row r="31" spans="1:3" ht="16.5" hidden="1" outlineLevel="1">
      <c r="A31" s="8" t="s">
        <v>149</v>
      </c>
      <c r="B31" s="54"/>
      <c r="C31" s="54"/>
    </row>
    <row r="32" spans="1:3" ht="16.5" hidden="1" outlineLevel="1">
      <c r="A32" s="8" t="s">
        <v>146</v>
      </c>
      <c r="B32" s="54"/>
      <c r="C32" s="54"/>
    </row>
    <row r="33" spans="1:3" ht="16.5" hidden="1" outlineLevel="1">
      <c r="A33" s="8" t="s">
        <v>140</v>
      </c>
      <c r="B33" s="54"/>
      <c r="C33" s="54"/>
    </row>
    <row r="34" spans="1:3" ht="16.5" hidden="1" outlineLevel="1">
      <c r="A34" s="8" t="s">
        <v>136</v>
      </c>
      <c r="B34" s="54"/>
      <c r="C34" s="54"/>
    </row>
    <row r="35" spans="1:3" ht="16.5" hidden="1" outlineLevel="1">
      <c r="A35" s="21" t="s">
        <v>147</v>
      </c>
      <c r="B35" s="54"/>
      <c r="C35" s="54"/>
    </row>
    <row r="36" spans="1:3" ht="16.5" hidden="1" outlineLevel="1">
      <c r="A36" s="8" t="s">
        <v>148</v>
      </c>
      <c r="B36" s="54"/>
      <c r="C36" s="54"/>
    </row>
    <row r="37" spans="1:3" ht="16.5" hidden="1" outlineLevel="1">
      <c r="A37" s="8" t="s">
        <v>150</v>
      </c>
      <c r="B37" s="54"/>
      <c r="C37" s="54"/>
    </row>
    <row r="38" spans="1:3" ht="16.5" hidden="1" outlineLevel="1">
      <c r="A38" s="8" t="s">
        <v>135</v>
      </c>
      <c r="B38" s="54"/>
      <c r="C38" s="54"/>
    </row>
    <row r="39" spans="1:3" ht="16.5" hidden="1" outlineLevel="1">
      <c r="A39" s="8" t="s">
        <v>136</v>
      </c>
      <c r="B39" s="54"/>
      <c r="C39" s="54"/>
    </row>
    <row r="40" spans="1:3" ht="16.5" hidden="1" outlineLevel="1">
      <c r="A40" s="21" t="s">
        <v>151</v>
      </c>
      <c r="B40" s="54"/>
      <c r="C40" s="54"/>
    </row>
    <row r="41" spans="1:3" ht="16.5" hidden="1" outlineLevel="1">
      <c r="A41" s="8" t="s">
        <v>152</v>
      </c>
      <c r="B41" s="54"/>
      <c r="C41" s="54"/>
    </row>
    <row r="42" spans="1:3" ht="16.5" hidden="1" outlineLevel="1">
      <c r="A42" s="8" t="s">
        <v>150</v>
      </c>
      <c r="B42" s="54"/>
      <c r="C42" s="54"/>
    </row>
    <row r="43" spans="1:3" ht="16.5" hidden="1" outlineLevel="1">
      <c r="A43" s="8" t="s">
        <v>135</v>
      </c>
      <c r="B43" s="54"/>
      <c r="C43" s="54"/>
    </row>
    <row r="44" spans="1:3" ht="16.5" hidden="1" outlineLevel="1">
      <c r="A44" s="8" t="s">
        <v>136</v>
      </c>
      <c r="B44" s="54"/>
      <c r="C44" s="54"/>
    </row>
    <row r="45" spans="1:3" ht="16.5" hidden="1" outlineLevel="1">
      <c r="A45" s="21" t="s">
        <v>153</v>
      </c>
      <c r="B45" s="54"/>
      <c r="C45" s="54"/>
    </row>
    <row r="46" spans="1:3" ht="16.5" hidden="1" outlineLevel="1">
      <c r="A46" s="8" t="s">
        <v>154</v>
      </c>
      <c r="B46" s="54"/>
      <c r="C46" s="54"/>
    </row>
    <row r="47" spans="1:3" ht="16.5" hidden="1" outlineLevel="1">
      <c r="A47" s="8" t="s">
        <v>150</v>
      </c>
      <c r="B47" s="54"/>
      <c r="C47" s="54"/>
    </row>
    <row r="48" spans="1:3" ht="16.5" hidden="1" outlineLevel="1">
      <c r="A48" s="8" t="s">
        <v>135</v>
      </c>
      <c r="B48" s="54"/>
      <c r="C48" s="54"/>
    </row>
    <row r="49" spans="1:3" ht="16.5" hidden="1" outlineLevel="1">
      <c r="A49" s="8" t="s">
        <v>136</v>
      </c>
      <c r="B49" s="54"/>
      <c r="C49" s="54"/>
    </row>
    <row r="50" spans="1:3" ht="16.5" hidden="1" outlineLevel="1">
      <c r="A50" s="21" t="s">
        <v>155</v>
      </c>
      <c r="B50" s="54"/>
      <c r="C50" s="54"/>
    </row>
    <row r="51" spans="1:3" ht="16.5" hidden="1" outlineLevel="1">
      <c r="A51" s="8" t="s">
        <v>156</v>
      </c>
      <c r="B51" s="54"/>
      <c r="C51" s="54"/>
    </row>
    <row r="52" spans="1:3" ht="16.5" hidden="1" outlineLevel="1">
      <c r="A52" s="8" t="s">
        <v>150</v>
      </c>
      <c r="B52" s="54"/>
      <c r="C52" s="54"/>
    </row>
    <row r="53" spans="1:3" ht="16.5" hidden="1" outlineLevel="1">
      <c r="A53" s="8" t="s">
        <v>135</v>
      </c>
      <c r="B53" s="54"/>
      <c r="C53" s="54"/>
    </row>
    <row r="54" spans="1:3" ht="16.5" hidden="1" outlineLevel="1">
      <c r="A54" s="8" t="s">
        <v>136</v>
      </c>
      <c r="B54" s="54"/>
      <c r="C54" s="54"/>
    </row>
    <row r="55" spans="1:3" ht="16.5" hidden="1" outlineLevel="1">
      <c r="A55" s="21" t="s">
        <v>157</v>
      </c>
      <c r="B55" s="54"/>
      <c r="C55" s="54"/>
    </row>
    <row r="56" spans="1:3" ht="16.5" hidden="1" outlineLevel="1">
      <c r="A56" s="8" t="s">
        <v>158</v>
      </c>
      <c r="B56" s="54"/>
      <c r="C56" s="54"/>
    </row>
    <row r="57" spans="1:3" ht="16.5" hidden="1" outlineLevel="1">
      <c r="A57" s="8" t="s">
        <v>150</v>
      </c>
      <c r="B57" s="54"/>
      <c r="C57" s="54"/>
    </row>
    <row r="58" spans="1:3" ht="16.5" hidden="1" outlineLevel="1">
      <c r="A58" s="8" t="s">
        <v>135</v>
      </c>
      <c r="B58" s="54"/>
      <c r="C58" s="54"/>
    </row>
    <row r="59" spans="1:3" ht="16.5" hidden="1" outlineLevel="1">
      <c r="A59" s="8" t="s">
        <v>136</v>
      </c>
      <c r="B59" s="54"/>
      <c r="C59" s="54"/>
    </row>
    <row r="60" spans="1:3" ht="16.5" hidden="1" outlineLevel="1">
      <c r="A60" s="21" t="s">
        <v>159</v>
      </c>
      <c r="B60" s="54"/>
      <c r="C60" s="54"/>
    </row>
    <row r="61" spans="1:3" ht="16.5" hidden="1" outlineLevel="1">
      <c r="A61" s="8" t="s">
        <v>160</v>
      </c>
      <c r="B61" s="54"/>
      <c r="C61" s="54"/>
    </row>
    <row r="62" spans="1:3" ht="16.5" hidden="1" outlineLevel="1">
      <c r="A62" s="8" t="s">
        <v>150</v>
      </c>
      <c r="B62" s="54"/>
      <c r="C62" s="54"/>
    </row>
    <row r="63" spans="1:3" ht="16.5" hidden="1" outlineLevel="1">
      <c r="A63" s="8" t="s">
        <v>135</v>
      </c>
      <c r="B63" s="54"/>
      <c r="C63" s="54"/>
    </row>
    <row r="64" spans="1:3" ht="16.5" hidden="1" outlineLevel="1">
      <c r="A64" s="8" t="s">
        <v>136</v>
      </c>
      <c r="B64" s="54"/>
      <c r="C64" s="54"/>
    </row>
    <row r="65" spans="1:3" ht="16.5" hidden="1" outlineLevel="1">
      <c r="A65" s="21" t="s">
        <v>161</v>
      </c>
      <c r="B65" s="54"/>
      <c r="C65" s="54"/>
    </row>
    <row r="66" spans="1:3" ht="16.5" hidden="1" outlineLevel="1">
      <c r="A66" s="8" t="s">
        <v>162</v>
      </c>
      <c r="B66" s="54"/>
      <c r="C66" s="54"/>
    </row>
    <row r="67" spans="1:3" ht="16.5" hidden="1" outlineLevel="1">
      <c r="A67" s="8" t="s">
        <v>150</v>
      </c>
      <c r="B67" s="54"/>
      <c r="C67" s="54"/>
    </row>
    <row r="68" spans="1:3" ht="16.5" hidden="1" outlineLevel="1">
      <c r="A68" s="8" t="s">
        <v>135</v>
      </c>
      <c r="B68" s="54"/>
      <c r="C68" s="54"/>
    </row>
    <row r="69" spans="1:3" ht="16.5" hidden="1" outlineLevel="1">
      <c r="A69" s="8" t="s">
        <v>136</v>
      </c>
      <c r="B69" s="54"/>
      <c r="C69" s="54"/>
    </row>
    <row r="70" spans="1:3" ht="16.5" hidden="1" outlineLevel="1">
      <c r="A70" s="21" t="s">
        <v>163</v>
      </c>
      <c r="B70" s="54"/>
      <c r="C70" s="54"/>
    </row>
    <row r="71" spans="1:3" ht="16.5" hidden="1" outlineLevel="1">
      <c r="A71" s="8" t="s">
        <v>164</v>
      </c>
      <c r="B71" s="54"/>
      <c r="C71" s="54"/>
    </row>
    <row r="72" spans="1:3" ht="16.5" hidden="1" outlineLevel="1">
      <c r="A72" s="8" t="s">
        <v>150</v>
      </c>
      <c r="B72" s="54"/>
      <c r="C72" s="54"/>
    </row>
    <row r="73" spans="1:3" ht="16.5" hidden="1" outlineLevel="1">
      <c r="A73" s="8" t="s">
        <v>135</v>
      </c>
      <c r="B73" s="54"/>
      <c r="C73" s="54"/>
    </row>
    <row r="74" spans="1:3" ht="16.5" hidden="1" outlineLevel="1">
      <c r="A74" s="8" t="s">
        <v>136</v>
      </c>
      <c r="B74" s="54"/>
      <c r="C74" s="54"/>
    </row>
    <row r="75" spans="1:3" ht="16.5" hidden="1" outlineLevel="1">
      <c r="A75" s="21" t="s">
        <v>165</v>
      </c>
      <c r="B75" s="54"/>
      <c r="C75" s="54"/>
    </row>
    <row r="76" spans="1:3" ht="16.5" hidden="1" outlineLevel="1">
      <c r="A76" s="8" t="s">
        <v>166</v>
      </c>
      <c r="B76" s="54"/>
      <c r="C76" s="54"/>
    </row>
    <row r="77" spans="1:3" ht="16.5" hidden="1" outlineLevel="1">
      <c r="A77" s="8" t="s">
        <v>150</v>
      </c>
      <c r="B77" s="54"/>
      <c r="C77" s="54"/>
    </row>
    <row r="78" spans="1:3" ht="16.5" hidden="1" outlineLevel="1">
      <c r="A78" s="8" t="s">
        <v>135</v>
      </c>
      <c r="B78" s="54"/>
      <c r="C78" s="54"/>
    </row>
    <row r="79" spans="1:3" ht="16.5" hidden="1" outlineLevel="1">
      <c r="A79" s="8" t="s">
        <v>136</v>
      </c>
      <c r="B79" s="54"/>
      <c r="C79" s="54"/>
    </row>
    <row r="80" spans="1:3" ht="16.5" collapsed="1">
      <c r="A80" s="21" t="s">
        <v>167</v>
      </c>
      <c r="B80" s="54"/>
      <c r="C80" s="54"/>
    </row>
    <row r="81" spans="1:3" ht="16.5">
      <c r="A81" s="8" t="s">
        <v>168</v>
      </c>
      <c r="B81" s="54">
        <f>2!B14</f>
        <v>5939.76</v>
      </c>
      <c r="C81" s="54">
        <f>2!C14</f>
        <v>6481.66312</v>
      </c>
    </row>
    <row r="82" spans="1:3" ht="16.5">
      <c r="A82" s="8" t="s">
        <v>136</v>
      </c>
      <c r="B82" s="54" t="s">
        <v>251</v>
      </c>
      <c r="C82" s="54" t="s">
        <v>251</v>
      </c>
    </row>
    <row r="83" spans="1:3" ht="16.5">
      <c r="A83" s="8" t="s">
        <v>169</v>
      </c>
      <c r="B83" s="55">
        <f>B81/B84</f>
        <v>2.34568</v>
      </c>
      <c r="C83" s="55">
        <f>C81/C84</f>
        <v>2.3905285516805117</v>
      </c>
    </row>
    <row r="84" spans="1:3" ht="16.5">
      <c r="A84" s="8" t="s">
        <v>170</v>
      </c>
      <c r="B84" s="54">
        <f>2!B16</f>
        <v>2532.2124074895123</v>
      </c>
      <c r="C84" s="54">
        <f>2!C16</f>
        <v>2711.393309</v>
      </c>
    </row>
    <row r="85" spans="1:3" ht="16.5" hidden="1" outlineLevel="1">
      <c r="A85" s="21" t="s">
        <v>171</v>
      </c>
      <c r="B85" s="8"/>
      <c r="C85" s="8"/>
    </row>
    <row r="86" spans="1:3" ht="16.5" hidden="1" outlineLevel="1">
      <c r="A86" s="8" t="s">
        <v>172</v>
      </c>
      <c r="B86" s="31"/>
      <c r="C86" s="31"/>
    </row>
    <row r="87" spans="1:3" ht="16.5" hidden="1" outlineLevel="1">
      <c r="A87" s="8" t="s">
        <v>150</v>
      </c>
      <c r="B87" s="31"/>
      <c r="C87" s="31"/>
    </row>
    <row r="88" spans="1:3" ht="16.5" hidden="1" outlineLevel="1">
      <c r="A88" s="8" t="s">
        <v>135</v>
      </c>
      <c r="B88" s="31"/>
      <c r="C88" s="31"/>
    </row>
    <row r="89" spans="1:3" ht="16.5" hidden="1" outlineLevel="1">
      <c r="A89" s="8" t="s">
        <v>136</v>
      </c>
      <c r="B89" s="31"/>
      <c r="C89" s="31"/>
    </row>
    <row r="90" ht="16.5" collapsed="1"/>
  </sheetData>
  <sheetProtection/>
  <mergeCells count="5">
    <mergeCell ref="A1:B1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6.140625" style="26" customWidth="1"/>
    <col min="2" max="2" width="60.7109375" style="26" customWidth="1"/>
    <col min="3" max="6" width="18.00390625" style="26" customWidth="1"/>
    <col min="7" max="7" width="24.00390625" style="26" customWidth="1"/>
    <col min="8" max="16384" width="9.140625" style="26" customWidth="1"/>
  </cols>
  <sheetData>
    <row r="1" spans="1:12" ht="50.25" customHeight="1">
      <c r="A1" s="98" t="s">
        <v>180</v>
      </c>
      <c r="B1" s="98"/>
      <c r="C1" s="98"/>
      <c r="D1" s="98"/>
      <c r="E1" s="98"/>
      <c r="F1" s="98"/>
      <c r="G1" s="25"/>
      <c r="H1" s="25"/>
      <c r="I1" s="25"/>
      <c r="J1" s="25"/>
      <c r="K1" s="25"/>
      <c r="L1" s="25"/>
    </row>
    <row r="3" spans="1:6" ht="16.5">
      <c r="A3" s="99" t="s">
        <v>181</v>
      </c>
      <c r="B3" s="99" t="s">
        <v>0</v>
      </c>
      <c r="C3" s="101" t="s">
        <v>182</v>
      </c>
      <c r="D3" s="102"/>
      <c r="E3" s="102"/>
      <c r="F3" s="103"/>
    </row>
    <row r="4" spans="1:6" ht="16.5">
      <c r="A4" s="100"/>
      <c r="B4" s="100"/>
      <c r="C4" s="28" t="s">
        <v>242</v>
      </c>
      <c r="D4" s="28" t="s">
        <v>243</v>
      </c>
      <c r="E4" s="28" t="s">
        <v>244</v>
      </c>
      <c r="F4" s="28" t="s">
        <v>245</v>
      </c>
    </row>
    <row r="5" spans="1:6" ht="16.5">
      <c r="A5" s="19">
        <v>1</v>
      </c>
      <c r="B5" s="27" t="s">
        <v>183</v>
      </c>
      <c r="C5" s="47" t="s">
        <v>219</v>
      </c>
      <c r="D5" s="47" t="s">
        <v>219</v>
      </c>
      <c r="E5" s="47" t="s">
        <v>219</v>
      </c>
      <c r="F5" s="47" t="s">
        <v>219</v>
      </c>
    </row>
    <row r="6" spans="1:6" ht="49.5">
      <c r="A6" s="19">
        <v>2</v>
      </c>
      <c r="B6" s="27" t="s">
        <v>184</v>
      </c>
      <c r="C6" s="47" t="s">
        <v>219</v>
      </c>
      <c r="D6" s="47" t="s">
        <v>219</v>
      </c>
      <c r="E6" s="47" t="s">
        <v>219</v>
      </c>
      <c r="F6" s="47" t="s">
        <v>219</v>
      </c>
    </row>
    <row r="7" spans="1:6" ht="33">
      <c r="A7" s="19">
        <v>3</v>
      </c>
      <c r="B7" s="27" t="s">
        <v>186</v>
      </c>
      <c r="C7" s="47" t="s">
        <v>219</v>
      </c>
      <c r="D7" s="47" t="s">
        <v>219</v>
      </c>
      <c r="E7" s="47" t="s">
        <v>219</v>
      </c>
      <c r="F7" s="47" t="s">
        <v>219</v>
      </c>
    </row>
    <row r="8" spans="1:6" ht="49.5">
      <c r="A8" s="19">
        <v>4</v>
      </c>
      <c r="B8" s="27" t="s">
        <v>185</v>
      </c>
      <c r="C8" s="47" t="s">
        <v>219</v>
      </c>
      <c r="D8" s="47" t="s">
        <v>219</v>
      </c>
      <c r="E8" s="47" t="s">
        <v>219</v>
      </c>
      <c r="F8" s="47" t="s">
        <v>219</v>
      </c>
    </row>
  </sheetData>
  <sheetProtection/>
  <mergeCells count="4">
    <mergeCell ref="A1:F1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2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69.00390625" style="13" bestFit="1" customWidth="1"/>
    <col min="2" max="16384" width="9.140625" style="13" customWidth="1"/>
  </cols>
  <sheetData>
    <row r="1" ht="16.5">
      <c r="A1" s="23" t="s">
        <v>187</v>
      </c>
    </row>
    <row r="2" ht="75" customHeight="1">
      <c r="A2" s="32" t="s">
        <v>218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8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7.140625" style="13" customWidth="1"/>
    <col min="2" max="2" width="46.00390625" style="13" customWidth="1"/>
    <col min="3" max="6" width="17.28125" style="13" customWidth="1"/>
    <col min="7" max="16384" width="9.140625" style="13" customWidth="1"/>
  </cols>
  <sheetData>
    <row r="1" spans="1:6" ht="57" customHeight="1">
      <c r="A1" s="98" t="s">
        <v>188</v>
      </c>
      <c r="B1" s="98"/>
      <c r="C1" s="98"/>
      <c r="D1" s="98"/>
      <c r="E1" s="98"/>
      <c r="F1" s="98"/>
    </row>
    <row r="2" spans="1:6" ht="16.5">
      <c r="A2" s="24"/>
      <c r="B2" s="24"/>
      <c r="C2" s="30"/>
      <c r="D2" s="24"/>
      <c r="E2" s="30"/>
      <c r="F2" s="30"/>
    </row>
    <row r="3" spans="1:6" ht="16.5">
      <c r="A3" s="104" t="s">
        <v>181</v>
      </c>
      <c r="B3" s="104" t="s">
        <v>0</v>
      </c>
      <c r="C3" s="106" t="s">
        <v>182</v>
      </c>
      <c r="D3" s="107"/>
      <c r="E3" s="107"/>
      <c r="F3" s="108"/>
    </row>
    <row r="4" spans="1:6" ht="16.5">
      <c r="A4" s="105"/>
      <c r="B4" s="105"/>
      <c r="C4" s="28" t="s">
        <v>242</v>
      </c>
      <c r="D4" s="28" t="s">
        <v>243</v>
      </c>
      <c r="E4" s="28" t="s">
        <v>244</v>
      </c>
      <c r="F4" s="28" t="s">
        <v>245</v>
      </c>
    </row>
    <row r="5" spans="1:6" ht="33">
      <c r="A5" s="19">
        <v>1</v>
      </c>
      <c r="B5" s="5" t="s">
        <v>189</v>
      </c>
      <c r="C5" s="36">
        <v>0</v>
      </c>
      <c r="D5" s="36">
        <v>0</v>
      </c>
      <c r="E5" s="36">
        <v>0</v>
      </c>
      <c r="F5" s="36">
        <v>0</v>
      </c>
    </row>
    <row r="6" spans="1:6" ht="33">
      <c r="A6" s="19">
        <v>2</v>
      </c>
      <c r="B6" s="5" t="s">
        <v>190</v>
      </c>
      <c r="C6" s="36">
        <v>0</v>
      </c>
      <c r="D6" s="36">
        <v>0</v>
      </c>
      <c r="E6" s="36">
        <v>0</v>
      </c>
      <c r="F6" s="36">
        <v>0</v>
      </c>
    </row>
    <row r="7" spans="1:6" ht="49.5">
      <c r="A7" s="19">
        <v>3</v>
      </c>
      <c r="B7" s="5" t="s">
        <v>191</v>
      </c>
      <c r="C7" s="36">
        <v>0</v>
      </c>
      <c r="D7" s="36">
        <v>0</v>
      </c>
      <c r="E7" s="36">
        <v>0</v>
      </c>
      <c r="F7" s="36">
        <v>0</v>
      </c>
    </row>
    <row r="8" spans="1:6" ht="16.5">
      <c r="A8" s="19">
        <v>4</v>
      </c>
      <c r="B8" s="5" t="s">
        <v>192</v>
      </c>
      <c r="C8" s="36">
        <v>24.983</v>
      </c>
      <c r="D8" s="36">
        <v>24.983</v>
      </c>
      <c r="E8" s="36">
        <v>24.983</v>
      </c>
      <c r="F8" s="36">
        <v>24.983</v>
      </c>
    </row>
  </sheetData>
  <sheetProtection/>
  <mergeCells count="4">
    <mergeCell ref="A3:A4"/>
    <mergeCell ref="B3:B4"/>
    <mergeCell ref="A1:F1"/>
    <mergeCell ref="C3:F3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3"/>
  <sheetViews>
    <sheetView zoomScalePageLayoutView="0" workbookViewId="0" topLeftCell="A1">
      <selection activeCell="J6" sqref="J6"/>
    </sheetView>
  </sheetViews>
  <sheetFormatPr defaultColWidth="9.140625" defaultRowHeight="15"/>
  <cols>
    <col min="1" max="16384" width="9.140625" style="13" customWidth="1"/>
  </cols>
  <sheetData>
    <row r="1" spans="1:11" ht="35.25" customHeight="1">
      <c r="A1" s="98" t="s">
        <v>195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3" spans="1:11" ht="66.75" customHeight="1">
      <c r="A3" s="109" t="s">
        <v>221</v>
      </c>
      <c r="B3" s="109"/>
      <c r="C3" s="109"/>
      <c r="D3" s="110" t="s">
        <v>246</v>
      </c>
      <c r="E3" s="110"/>
      <c r="F3" s="110"/>
      <c r="G3" s="110"/>
      <c r="H3" s="110"/>
      <c r="I3" s="110"/>
      <c r="J3" s="110"/>
      <c r="K3" s="32"/>
    </row>
  </sheetData>
  <sheetProtection/>
  <mergeCells count="3">
    <mergeCell ref="A1:K1"/>
    <mergeCell ref="A3:C3"/>
    <mergeCell ref="D3:J3"/>
  </mergeCells>
  <hyperlinks>
    <hyperlink ref="D3" r:id="rId1" display="http://www.elsib.ru/ru/company/reguliruemie_vidi_deyztelnosti.php"/>
  </hyperlinks>
  <printOptions/>
  <pageMargins left="0.7" right="0.7" top="0.75" bottom="0.75" header="0.3" footer="0.3"/>
  <pageSetup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Молчанова</cp:lastModifiedBy>
  <cp:lastPrinted>2012-01-20T01:56:17Z</cp:lastPrinted>
  <dcterms:created xsi:type="dcterms:W3CDTF">2011-12-16T02:54:03Z</dcterms:created>
  <dcterms:modified xsi:type="dcterms:W3CDTF">2016-04-29T06:36:45Z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